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
    </mc:Choice>
  </mc:AlternateContent>
  <bookViews>
    <workbookView xWindow="390" yWindow="555" windowWidth="19815" windowHeight="9405"/>
  </bookViews>
  <sheets>
    <sheet name="School RA" sheetId="1" r:id="rId1"/>
    <sheet name="Formula" sheetId="2" state="hidden" r:id="rId2"/>
  </sheets>
  <calcPr calcId="152511"/>
</workbook>
</file>

<file path=xl/calcChain.xml><?xml version="1.0" encoding="utf-8"?>
<calcChain xmlns="http://schemas.openxmlformats.org/spreadsheetml/2006/main">
  <c r="G48" i="2" l="1"/>
  <c r="G47" i="2"/>
  <c r="G46" i="2"/>
  <c r="S37" i="2"/>
  <c r="E37" i="2"/>
  <c r="M37" i="2" s="1"/>
  <c r="D37" i="2"/>
  <c r="R37" i="2" s="1"/>
  <c r="E36" i="2"/>
  <c r="M36" i="2" s="1"/>
  <c r="D36" i="2"/>
  <c r="R36" i="2" s="1"/>
  <c r="S35" i="2"/>
  <c r="E35" i="2"/>
  <c r="M35" i="2" s="1"/>
  <c r="D35" i="2"/>
  <c r="R35" i="2" s="1"/>
  <c r="T34" i="2"/>
  <c r="E34" i="2"/>
  <c r="M34" i="2" s="1"/>
  <c r="D34" i="2"/>
  <c r="S34" i="2" s="1"/>
  <c r="E33" i="2"/>
  <c r="M33" i="2" s="1"/>
  <c r="D33" i="2"/>
  <c r="R33" i="2" s="1"/>
  <c r="E32" i="2"/>
  <c r="M32" i="2" s="1"/>
  <c r="D32" i="2"/>
  <c r="I42" i="1" s="1"/>
  <c r="G26" i="2" s="1"/>
  <c r="E31" i="2"/>
  <c r="M31" i="2" s="1"/>
  <c r="D31" i="2"/>
  <c r="R31" i="2" s="1"/>
  <c r="E30" i="2"/>
  <c r="M30" i="2" s="1"/>
  <c r="D30" i="2"/>
  <c r="R30" i="2" s="1"/>
  <c r="E29" i="2"/>
  <c r="M29" i="2" s="1"/>
  <c r="D29" i="2"/>
  <c r="R29" i="2" s="1"/>
  <c r="M28" i="2"/>
  <c r="E28" i="2"/>
  <c r="D28" i="2"/>
  <c r="T28" i="2" s="1"/>
  <c r="E27" i="2"/>
  <c r="M27" i="2" s="1"/>
  <c r="D27" i="2"/>
  <c r="R27" i="2" s="1"/>
  <c r="E26" i="2"/>
  <c r="M26" i="2" s="1"/>
  <c r="D26" i="2"/>
  <c r="R26" i="2" s="1"/>
  <c r="S25" i="2"/>
  <c r="E25" i="2"/>
  <c r="M25" i="2" s="1"/>
  <c r="D25" i="2"/>
  <c r="R25" i="2" s="1"/>
  <c r="M24" i="2"/>
  <c r="E24" i="2"/>
  <c r="D24" i="2"/>
  <c r="I34" i="1" s="1"/>
  <c r="G18" i="2" s="1"/>
  <c r="S23" i="2"/>
  <c r="M23" i="2"/>
  <c r="E23" i="2"/>
  <c r="D23" i="2"/>
  <c r="R23" i="2" s="1"/>
  <c r="T22" i="2"/>
  <c r="S22" i="2"/>
  <c r="E22" i="2"/>
  <c r="M22" i="2" s="1"/>
  <c r="D22" i="2"/>
  <c r="R22" i="2" s="1"/>
  <c r="S21" i="2"/>
  <c r="E21" i="2"/>
  <c r="M21" i="2" s="1"/>
  <c r="D21" i="2"/>
  <c r="R21" i="2" s="1"/>
  <c r="E20" i="2"/>
  <c r="M20" i="2" s="1"/>
  <c r="D20" i="2"/>
  <c r="R20" i="2" s="1"/>
  <c r="E19" i="2"/>
  <c r="M19" i="2" s="1"/>
  <c r="O29" i="1" s="1"/>
  <c r="D19" i="2"/>
  <c r="R19" i="2" s="1"/>
  <c r="G29" i="1" s="1"/>
  <c r="E18" i="2"/>
  <c r="M18" i="2" s="1"/>
  <c r="O28" i="1" s="1"/>
  <c r="D18" i="2"/>
  <c r="R18" i="2" s="1"/>
  <c r="G28" i="1" s="1"/>
  <c r="E17" i="2"/>
  <c r="M17" i="2" s="1"/>
  <c r="O27" i="1" s="1"/>
  <c r="D17" i="2"/>
  <c r="R17" i="2" s="1"/>
  <c r="G27" i="1" s="1"/>
  <c r="E16" i="2"/>
  <c r="M16" i="2" s="1"/>
  <c r="O26" i="1" s="1"/>
  <c r="D16" i="2"/>
  <c r="T16" i="2" s="1"/>
  <c r="T15" i="2"/>
  <c r="S15" i="2"/>
  <c r="E15" i="2"/>
  <c r="M15" i="2" s="1"/>
  <c r="O25" i="1" s="1"/>
  <c r="D15" i="2"/>
  <c r="R15" i="2" s="1"/>
  <c r="G25" i="1" s="1"/>
  <c r="S14" i="2"/>
  <c r="E14" i="2"/>
  <c r="M14" i="2" s="1"/>
  <c r="O24" i="1" s="1"/>
  <c r="D14" i="2"/>
  <c r="R14" i="2" s="1"/>
  <c r="G24" i="1" s="1"/>
  <c r="E13" i="2"/>
  <c r="M13" i="2" s="1"/>
  <c r="O23" i="1" s="1"/>
  <c r="D13" i="2"/>
  <c r="R13" i="2" s="1"/>
  <c r="G23" i="1" s="1"/>
  <c r="E12" i="2"/>
  <c r="M12" i="2" s="1"/>
  <c r="O22" i="1" s="1"/>
  <c r="D12" i="2"/>
  <c r="T12" i="2" s="1"/>
  <c r="T11" i="2"/>
  <c r="S11" i="2"/>
  <c r="E11" i="2"/>
  <c r="M11" i="2" s="1"/>
  <c r="O21" i="1" s="1"/>
  <c r="D11" i="2"/>
  <c r="R11" i="2" s="1"/>
  <c r="G21" i="1" s="1"/>
  <c r="S10" i="2"/>
  <c r="G10" i="2"/>
  <c r="E10" i="2"/>
  <c r="M10" i="2" s="1"/>
  <c r="O20" i="1" s="1"/>
  <c r="D10" i="2"/>
  <c r="R10" i="2" s="1"/>
  <c r="G20" i="1" s="1"/>
  <c r="S9" i="2"/>
  <c r="G8" i="2" s="1"/>
  <c r="E9" i="2"/>
  <c r="M9" i="2" s="1"/>
  <c r="O19" i="1" s="1"/>
  <c r="D9" i="2"/>
  <c r="R9" i="2" s="1"/>
  <c r="G19" i="1" s="1"/>
  <c r="E8" i="2"/>
  <c r="M8" i="2" s="1"/>
  <c r="O18" i="1" s="1"/>
  <c r="D8" i="2"/>
  <c r="T8" i="2" s="1"/>
  <c r="E7" i="2"/>
  <c r="M7" i="2" s="1"/>
  <c r="O17" i="1" s="1"/>
  <c r="D7" i="2"/>
  <c r="R7" i="2" s="1"/>
  <c r="G17" i="1" s="1"/>
  <c r="G6" i="2"/>
  <c r="E6" i="2"/>
  <c r="M6" i="2" s="1"/>
  <c r="O16" i="1" s="1"/>
  <c r="D6" i="2"/>
  <c r="R6" i="2" s="1"/>
  <c r="G16" i="1" s="1"/>
  <c r="E5" i="2"/>
  <c r="M5" i="2" s="1"/>
  <c r="O15" i="1" s="1"/>
  <c r="D5" i="2"/>
  <c r="R5" i="2" s="1"/>
  <c r="G15" i="1" s="1"/>
  <c r="E4" i="2"/>
  <c r="M4" i="2" s="1"/>
  <c r="O14" i="1" s="1"/>
  <c r="D4" i="2"/>
  <c r="T4" i="2" s="1"/>
  <c r="T3" i="2"/>
  <c r="S3" i="2"/>
  <c r="E3" i="2"/>
  <c r="M3" i="2" s="1"/>
  <c r="O13" i="1" s="1"/>
  <c r="D3" i="2"/>
  <c r="R3" i="2" s="1"/>
  <c r="G13" i="1" s="1"/>
  <c r="L2" i="2"/>
  <c r="E2" i="2"/>
  <c r="M2" i="2" s="1"/>
  <c r="O12" i="1" s="1"/>
  <c r="D2" i="2"/>
  <c r="T2" i="2" s="1"/>
  <c r="I61" i="1"/>
  <c r="G45" i="2" s="1"/>
  <c r="I60" i="1"/>
  <c r="G44" i="2" s="1"/>
  <c r="I59" i="1"/>
  <c r="G43" i="2" s="1"/>
  <c r="I58" i="1"/>
  <c r="G42" i="2" s="1"/>
  <c r="I57" i="1"/>
  <c r="G41" i="2" s="1"/>
  <c r="I56" i="1"/>
  <c r="G40" i="2" s="1"/>
  <c r="I55" i="1"/>
  <c r="G39" i="2" s="1"/>
  <c r="I54" i="1"/>
  <c r="G38" i="2" s="1"/>
  <c r="I53" i="1"/>
  <c r="G37" i="2" s="1"/>
  <c r="I52" i="1"/>
  <c r="G36" i="2" s="1"/>
  <c r="I51" i="1"/>
  <c r="G35" i="2" s="1"/>
  <c r="I50" i="1"/>
  <c r="G34" i="2" s="1"/>
  <c r="I49" i="1"/>
  <c r="G33" i="2" s="1"/>
  <c r="I48" i="1"/>
  <c r="G32" i="2" s="1"/>
  <c r="I47" i="1"/>
  <c r="G31" i="2" s="1"/>
  <c r="I45" i="1"/>
  <c r="G29" i="2" s="1"/>
  <c r="I44" i="1"/>
  <c r="G28" i="2" s="1"/>
  <c r="I43" i="1"/>
  <c r="G27" i="2" s="1"/>
  <c r="I41" i="1"/>
  <c r="G25" i="2" s="1"/>
  <c r="I40" i="1"/>
  <c r="G24" i="2" s="1"/>
  <c r="I39" i="1"/>
  <c r="G23" i="2" s="1"/>
  <c r="I37" i="1"/>
  <c r="G21" i="2" s="1"/>
  <c r="I36" i="1"/>
  <c r="G20" i="2" s="1"/>
  <c r="I35" i="1"/>
  <c r="G19" i="2" s="1"/>
  <c r="I33" i="1"/>
  <c r="G17" i="2" s="1"/>
  <c r="I32" i="1"/>
  <c r="G16" i="2" s="1"/>
  <c r="I31" i="1"/>
  <c r="G15" i="2" s="1"/>
  <c r="G13" i="2"/>
  <c r="G9" i="2"/>
  <c r="G5" i="2"/>
  <c r="G2" i="2"/>
  <c r="R2" i="2" l="1"/>
  <c r="G12" i="1" s="1"/>
  <c r="T6" i="2"/>
  <c r="T7" i="2"/>
  <c r="S17" i="2"/>
  <c r="I27" i="1" s="1"/>
  <c r="T18" i="2"/>
  <c r="J28" i="1" s="1"/>
  <c r="T19" i="2"/>
  <c r="S26" i="2"/>
  <c r="S29" i="2"/>
  <c r="T30" i="2"/>
  <c r="S31" i="2"/>
  <c r="T35" i="2"/>
  <c r="S2" i="2"/>
  <c r="T26" i="2"/>
  <c r="S27" i="2"/>
  <c r="T31" i="2"/>
  <c r="T10" i="2"/>
  <c r="T27" i="2"/>
  <c r="S5" i="2"/>
  <c r="G4" i="2" s="1"/>
  <c r="S6" i="2"/>
  <c r="S7" i="2"/>
  <c r="S13" i="2"/>
  <c r="G12" i="2" s="1"/>
  <c r="T14" i="2"/>
  <c r="S18" i="2"/>
  <c r="I28" i="1" s="1"/>
  <c r="S19" i="2"/>
  <c r="T23" i="2"/>
  <c r="S30" i="2"/>
  <c r="S33" i="2"/>
  <c r="S4" i="2"/>
  <c r="G3" i="2" s="1"/>
  <c r="T5" i="2"/>
  <c r="S8" i="2"/>
  <c r="G7" i="2" s="1"/>
  <c r="T9" i="2"/>
  <c r="S12" i="2"/>
  <c r="G11" i="2" s="1"/>
  <c r="T13" i="2"/>
  <c r="S16" i="2"/>
  <c r="T17" i="2"/>
  <c r="J27" i="1" s="1"/>
  <c r="S20" i="2"/>
  <c r="T21" i="2"/>
  <c r="S24" i="2"/>
  <c r="T25" i="2"/>
  <c r="S28" i="2"/>
  <c r="T29" i="2"/>
  <c r="S32" i="2"/>
  <c r="T33" i="2"/>
  <c r="S36" i="2"/>
  <c r="T37" i="2"/>
  <c r="R4" i="2"/>
  <c r="G14" i="1" s="1"/>
  <c r="R8" i="2"/>
  <c r="G18" i="1" s="1"/>
  <c r="R12" i="2"/>
  <c r="G22" i="1" s="1"/>
  <c r="R16" i="2"/>
  <c r="G26" i="1" s="1"/>
  <c r="R28" i="2"/>
  <c r="I30" i="1"/>
  <c r="G14" i="2" s="1"/>
  <c r="I38" i="1"/>
  <c r="G22" i="2" s="1"/>
  <c r="I46" i="1"/>
  <c r="G30" i="2" s="1"/>
  <c r="T20" i="2"/>
  <c r="T24" i="2"/>
  <c r="T32" i="2"/>
  <c r="R34" i="2"/>
  <c r="T36" i="2"/>
  <c r="R24" i="2"/>
  <c r="R32" i="2"/>
</calcChain>
</file>

<file path=xl/sharedStrings.xml><?xml version="1.0" encoding="utf-8"?>
<sst xmlns="http://schemas.openxmlformats.org/spreadsheetml/2006/main" count="155" uniqueCount="133">
  <si>
    <t>Reference - School Name</t>
  </si>
  <si>
    <t>Review Date</t>
  </si>
  <si>
    <t>Pupils</t>
  </si>
  <si>
    <t>Document Reference Number</t>
  </si>
  <si>
    <t>C19-ohsw-for-07 - v2</t>
  </si>
  <si>
    <t>Staff</t>
  </si>
  <si>
    <t>Hazard Controls</t>
  </si>
  <si>
    <t>Existing Control Measures</t>
  </si>
  <si>
    <t>Existing Risk Level</t>
  </si>
  <si>
    <t>Controls OK?</t>
  </si>
  <si>
    <t>Additional Control Considerations</t>
  </si>
  <si>
    <t>Residual Risk Level</t>
  </si>
  <si>
    <t>ERL</t>
  </si>
  <si>
    <t>Yes</t>
  </si>
  <si>
    <t>No</t>
  </si>
  <si>
    <t>RRL</t>
  </si>
  <si>
    <t>School Workforce</t>
  </si>
  <si>
    <t xml:space="preserve">Employees Contractors </t>
  </si>
  <si>
    <t>Guidance for full opening of schools
https://www.gov.uk/government/publications/actions-for-schools-during-the-coronavirus-outbreak/guidance-for-full-opening-schools#school-workforce</t>
  </si>
  <si>
    <t>Employees Contractor Pupils
Members of the Public Vulnerability groups</t>
  </si>
  <si>
    <t xml:space="preserve">●    Existing Covid risk control arrangements with schools
●    Schools subject to programme of audit of risk control arrangements by CHSW Team
●   School to revisit and update their risk assessments to consider the additional risks and control measures to enable a return to full capacity in the autumn term.
●   The assessment should directly address risks associated with coronavirus, so that sensible measures can be put in place to control those risks for children and staff.
https://www.gov.uk/government/publications/actions-for-schools-during-the-coronavirus-outbreak/guidance-for-full-opening-schools#A
Prevention:
1) minimise contact with individuals who are unwell by ensuring that those who have coronavirus (COVID-19) symptoms, or who have someone in their household who does, do not attend school
2) clean hands thoroughly more often than usual
3) ensure good respiratory hygiene by promoting the ‘catch it, bin it, kill it’ approach
4) introduce enhanced cleaning, including cleaning frequently touched surfaces often, using standard products such as detergents and bleach
5) minimise contact between individuals and maintain social distancing wherever possible
6) where necessary, wear appropriate personal protective equipment (PPE)
Numbers 1 to 4 must be in place in all schools, all the time.
Number 5 must be properly considered and schools must put in place measures that suit their particular circumstances.
Number 6 applies in specific circumstances.
Response to any infection:
7) engage with the NHS Test and Trace process
8) manage confirmed cases of coronavirus (COVID-19) amongst the school community
9) contain any outbreak by following local health protection team advice
Numbers 7 to 9 must be followed in every case where they are relevant.
●    All employers have a duty to consult employees on health and safety, and they are best placed to understand the risks in individual settings.
- Schools should consider updating their behaviour policies with any new rules/policies, and consider how to communicate rules/policies clearly and consistently to staff, pupils and parents, setting clear, reasonable and proportionate expectations of pupil behaviour.
Screen reader support enabled.
</t>
  </si>
  <si>
    <t xml:space="preserve">Extremely high vulnerability groups
Guidance on shielding and protecting people defined on medical grounds as extremely vulnerable from COVID-19
PHE  Guidance 
</t>
  </si>
  <si>
    <t>Staff availability
Clinically vulnerable</t>
  </si>
  <si>
    <t>Very High and High vulnerability groups
BAME</t>
  </si>
  <si>
    <t>●    Full use is made of those staff who are self-isolating or shielding but who are well enough to teach lessons online.
●    Flexible and responsive use of teaching assistants and pastoral staff to supervise classes is in place.
●    Provision of education and information resources
●    Staff communications
●    Full use is made of testing to inform staff deployment
●    Identification of minimal permissible staffing levels to support extended opening of the school 
●    The health status and availability of every member of staff is known and is regularly updated so that deployment can be planned
●    Prioritisation of vulnerable groups* for self-isolation and working from home planning</t>
  </si>
  <si>
    <t>Social distancing within school
Circulation areas</t>
  </si>
  <si>
    <t>Employees Contractor Pupils
Members of the Public Vulnerability groups</t>
  </si>
  <si>
    <t>Reduce the number of contacts between children and staff through keeping groups separate (in ‘bubbles’) and through maintaining distance between individuals.
-  Avoid large gatherings such as assemblies or collective worship with more than one group
- When timetabling, groups should be kept apart and movement around the school site kept to a minimum
- Avoid creating busy corridors, entrances and exits
- Consider staggered break times and lunch times (and time for cleaning surfaces in the dining hall between groups).
- Plan how shared staff spaces are set up and used to help staff to distance from each other
- Where staff need to move between classes and year groups, they should try and keep their distance from pupils and other staff as much as they can, ideally 2 metres from other adults</t>
  </si>
  <si>
    <t>Social distancing within school
Classrooms</t>
  </si>
  <si>
    <t>Employees Contractor Pupils
Members of the Public Vulnerability groups</t>
  </si>
  <si>
    <t xml:space="preserve">●    Agreed number of pupils who can attend the premises on any given day to enable compliance with social distancing rules.
●    Agreed new timetable and arrangements confirmed for each year group.
●    Arrangements in place to support pupils when not at school with remote learning at home
 Classroom size and numbers reviewed.
●    Class sizes and timetables/staffing amended allowing for reduced numbers in line with government guidance (i.e. a maximum of 15 pupils per class)
●    Classrooms re-modelled, with chairs and desks in place to allow for social distancing. 
●    Spare chairs removed from desks so they cannot be used. 
●    Clear signage displayed in classrooms promoting social distancing. 
●    In primary schools, classes stay together with their teacher and do not mix with other pupils 
●    In secondary schools, assuming that setting is maintained, the year group stays together and does not mix with other pupils. 
●    Revised guidance briefed to all staff prior to reopening and includes: 
○    Infection control 
○    Fire safety and evacuati on* procedures 
○    Constructive behaviour manage ment 
○    Safeguar ding 
○    Risk manage ment 
●    Use of outdoor spaces for teaching 
●    Ventilation of indoor spaces 
●    Limits set for large spaces (e.g. hall, sports hall, dining hall) for teaching. 
●    Design layout and arrangements in place to enable social distancing. 
●    Appropriate signage in place
Constructive behaviour management
 ○    Safeguarding
 ○   Risk management
 ●    Use of outdoor spaces for teaching
 ●    Ventilation of indoor spaces
 ●    Limits set for large spaces (e.g. hall, sports hall, dining hall) for teaching
 ●    Large gatherings prohibited
 ●    Design layout and arrangements in place to enable social distancing
 ●    Appropriate signage in place
 ●     Coronavirus  (COVID-19):  implementing  social  distancing  in  education  and  childcare  settings "
</t>
  </si>
  <si>
    <t>Social distancing within school
Break/lunch times</t>
  </si>
  <si>
    <t>Employees Contractor Pupils
Members of the Public Vulnerability groups</t>
  </si>
  <si>
    <t>Social distancing during peak times, ie start and finish of day</t>
  </si>
  <si>
    <t>Employees Contractor 
Pupils
Members of the Public 
Vulnerability groups</t>
  </si>
  <si>
    <t>First aid provision</t>
  </si>
  <si>
    <t>Employees Contractor Pupils
Members of the Public Vulnerability groups</t>
  </si>
  <si>
    <t>Attendance and engagement with the NHS Test and Trace process</t>
  </si>
  <si>
    <t>Employees Contractor Pupils
Members of the Public Vulnerability groups</t>
  </si>
  <si>
    <t xml:space="preserve">A small number of pupils will still be unable to attend in line with public health advice to self-isolate because:
they have had symptoms or a positive test result themselves
they live with someone that has symptoms or has tested positive and are a household contact
they are a close contact of someone who has coronavirus (COVID-19)
New advice for those identified through a letter from the NHS or a specialist doctor as in the group deemed clinically extremely vulnerable (CEV or shielding list) was published on 13 October.
The guidance provides advice on what additional measures individuals in this group can take tailored to each Local COVID Alert Level. The UK Chief Medical Officers have issued a statement on schools and childcare reopening which states that there is a very low rate of severe disease in children from COVID-19 and far fewer children should remain in this group in the future following their routine discussions with their clinician.
All pupils, including those who are clinically extremely vulnerable, can continue to attend school at all Local COVID Alert Levels unless they are one of the very small number of pupils or students under paediatric care (such as recent transplant or very immunosuppressed children) and have been advised specifically by their GP or clinician not to attend school.
In the future, the government will only reintroduce formal restrictive shielding advice in specific local areas at very high alert level with exceptional circumstances where this has been advised by the Chief Medical officer, and then only for a limited period of time. The government will write to families separately to inform them if they are advised to follow formal shielding and not attend school.
Where a pupil is unable to attend school because they are complying with clinical or public health advice, we expect schools to be able to immediately offer them access to remote education. Schools should keep a record of, and monitor engagement with this activity but this does not need to be formally recorded in the attendance register.
Where children are not able to attend school as they are following clinical or public health advice related to coronavirus (COVID-19), the absence will not be penalised.
Pupils and families who are anxious about attending school
All other pupils must attend school. Schools should bear in mind the potential concerns of pupils, parents and households who may be reluctant or anxious about attending school and put the right support in place to address this. This may include pupils who have themselves been shielding previously but have been advised that this is no longer formally advised, those living in households where someone is clinically vulnerable or extremely vulnerable, or those concerned about the possible increased risks from coronavirus (COVID-19), including those from black, Asian and minority ethnic (BAME) backgrounds or who have certain conditions such as obesity and diabetes.
If parents of pupils with possible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Lateral flow tests for pupils in years 7 and above https://www.gov.uk/government/publications/guidance-for-full-opening-special-schools-and-other-specialist-settings/mass-asymptomatic-testing-in-specialist-settings
</t>
  </si>
  <si>
    <t>Hygiene Control
&amp; Cleaning</t>
  </si>
  <si>
    <t>Employees Contractor Pupils
Members of the Public Vulnerability groups</t>
  </si>
  <si>
    <t xml:space="preserve">●    Communications
and signage in place
●    Agreed number of pupils who can attend the premises on any given day to enable compliance with social distancing rules.
●    Agreed new timetable and arrangements confirmed for each year group.
●    Arrangements in place to support pupils when not at school with remote learning at home.
Share with parents, pupils and staff that fresh clothing should be worn daily. 
Pupils to use same desk if returning next day
Teacher (and/or teaching assistant) are assigned to the same pupils throughout the day (and on subsequent days)
●    Enhanced cleaning regime in place, particularly for frequently touched surfaces 
cleaning  in  non  healthcare  settings
 Pupils use only their own resources and do not share
●     DfE Guidance  implementing  protective  measures  in education and  childcare  settings 
●    Regular hand washing for staff and pupils for at least 20 seconds practised
●    Availability of soap and hot water
●    Hand sanitisers provided where required
●    Tissues and lidded bins available
●    Planned approach to the provision of hand washing/hand sanitiser, with adoption of
-     availability of soap and hand washing to all staff and pupils across premises (within classrooms)
-     Coordinated approach adopted to the placement and replenishment of hand wash/sanitisers
-     Review of arrangements for waste disposal - tissues etc with classroom settings
-     Sufficient supplies of tissues, hand wash and sanitiser
</t>
  </si>
  <si>
    <t xml:space="preserve">- whether the school has enough hand washing or hand sanitiser ‘stations’ available so that all pupils and staff can clean their hands regularly
- supervision of hand sanitiser use given risks around ingestion.
- Small children and pupils with complex needs should continue to be helped to clean their hands properly. Skin friendly skin cleaning wipes can be used as an alternative
- building these routines into school culture, supported by behaviour expectations and helping ensure younger children and those with complex needs understand the need to follow them
- putting in place a cleaning schedule that ensures cleaning is generally enhanced including more frequent cleaning of rooms / shared areas that are used by different groups and frequently touched surfaces being cleaned more often than normal
 - different groups don’t need to be allocated their own toilet blocks, but toilets will need to be cleaned regularly and pupils must be encouraged to clean their hands thoroughly after using the toilet
- If a child who becomes unwell is awaiting collection, they should be moved, if possible, to a room where they can be isolated behind a closed door, with appropriate adult supervision if required. Ideally, a window should be opened for ventilation. If it is not possible to isolate them, move them to an area which is at least 2 metres away from other people. If they need to go to the bathroom while waiting to be collected, they should use a separate bathroom if possible. The bathroom must be cleaned and disinfected using standard cleaning products before being used by anyone else.
</t>
  </si>
  <si>
    <t>Employees Contractor Pupils
Members of the Public Vulnerability groups</t>
  </si>
  <si>
    <t xml:space="preserve"> Transport</t>
  </si>
  <si>
    <t>Employees 
Pupils</t>
  </si>
  <si>
    <t>The transport guidance sets out a framework for local authorities and schools to follow when arranging transport to and from schools from the autumn term. We are clear that there cannot be a ‘one size fits all’ approach where the system of controls describes every scenario, but it provides a set of principles to support informed local decision making and risk assessment.
Children and young people aged 11 and over must wear a face covering on public transport. Face coverings should also be worn by pupils in year 7 and above when travelling on dedicated school transport to secondary school or college. This does not apply to those who are exempt.
Travel in or out of local areas should be avoided, and parents, carers and staff should look to reduce the number of journeys they make - but travelling to deliver and access education is still permitted.
Staff, children and their parents and carers are encouraged to walk or cycle when travelling to and from school where this is possible, and to plan ahead and avoid busy times and routes on public transport. This will allow social distancing to be practised.</t>
  </si>
  <si>
    <t>Use of equipment</t>
  </si>
  <si>
    <t>Emploees 
Pupils</t>
  </si>
  <si>
    <t>Existing risk assessments</t>
  </si>
  <si>
    <t>- For individual and very frequently used equipment, such as pencils and pens, it is recommended that staff and pupils have their own items that are not shared
- Classroom based resources, such as books and games, can be used and shared within the bubble; these should be cleaned regularly, along with all frequently touched surfaces
-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
- Outdoor playground equipment should be more frequently cleaned
- pupils limit the amount of equipment they bring into school each day, to essentials such as lunch boxes, hats, coats, books, stationery and mobile phones. Bags are allowed.
- Pupils and teachers can take books and other shared resources home, although unnecessary sharing should be avoided
- Similar rules on hand cleaning, cleaning of the resources and rotation should apply to these resources
Public transport considerations are inlcuded within the Vulnerability Risk Assessment to be completed for all staff</t>
  </si>
  <si>
    <t>Educational Visits</t>
  </si>
  <si>
    <t>Employees
Pupils
Members of he Public</t>
  </si>
  <si>
    <t xml:space="preserve">- Trips carried out in line with protective measures, such as keeping children within their consistent group, and the coronavirus (COVID-19) secure measures in place at the destination.
- Make use of outdoor spaces in the local area </t>
  </si>
  <si>
    <t>Physical Activity</t>
  </si>
  <si>
    <t>Wraparound Provision and extra-curricular activity</t>
  </si>
  <si>
    <t>Staff, pupils</t>
  </si>
  <si>
    <t xml:space="preserve">Schools should be working to resume any breakfast and after-school provision, to ensure parents and carers can continue to or return to work. Schools should also work closely with any external wraparound providers which their pupils may use, to ensure as far as possible, children can be kept in a group with other children from the same bubble they are in during the school day.
Where it is not possible, or it is impractical to group children in the same bubbles as they are in during the school day - for example, if only one or two children are attending wraparound provision from the same school day bubble - schools and external providers may need to group children with others from outside their school day bubble or from a different school, where children from multiple schools are attending provision. If schools or external providers need to do this, they should seek to keep children in small, consistent groups with the same children each time, as far as this is possible.
We recognise that schools may need to respond flexibly and build their wraparound provision up over time. Such provision will however help ensure pupils have opportunities to re-engage with their peers and with the school, ensure vulnerable children have a healthy breakfast and are ready to focus on their lessons, provide enrichment activities, and also support working parents.
Schools can consult the guidance produced for providers who run community activities, holiday clubs, after-school clubs, tuition and other out-of-school provision for children, as much of this will be useful in planning extra-curricular provision. This includes schools advising parents to limit the number of different out-of-school settings providers they access, as far as possible. Where parents use childcare providers or out of school extra-curricular activities for their children, schools should encourage parents and carers to seek assurance that the providers are carefully considering their own protective measures, and children should only attend settings that can demonstrate this. DfE has also issued guidance for parents and carers, which schools may want to circulate.
Schools may also choose to open up or hire out their premises for use by external bodies or organisations, such as external coaches or after-school or holiday clubs or activities. In doing so, schools should ensure they work with providers to consider how they can operate within their wider protective measures and should also have regard to any other relevant government guidance. For example, where opening up school leisure facilities for external use, ensuring they do so in line with government guidance on working safely during coronavirus (COVID-19) for providers of grassroots sport and gym or leisure facilities.
</t>
  </si>
  <si>
    <t>Likelihood</t>
  </si>
  <si>
    <t>Severity</t>
  </si>
  <si>
    <t>H</t>
  </si>
  <si>
    <t>I</t>
  </si>
  <si>
    <t>J</t>
  </si>
  <si>
    <t>O</t>
  </si>
  <si>
    <t>Formula</t>
  </si>
  <si>
    <t>Staff availability
Clinically Extremely Vulnerable</t>
  </si>
  <si>
    <t>07.01.21</t>
  </si>
  <si>
    <t xml:space="preserve">Norma Hewins </t>
  </si>
  <si>
    <t>Josh Cardale</t>
  </si>
  <si>
    <t>Notes:
1. Please do not delete rows or columns as this will affect formulas, if not required add N/A
2. You should already have configured your school to earlier guidance so this is designed to let you address the latest UK.gov guidance
3. Read the 'Additional Control Considerations' and address these considerations in the 'Confirmation of Additional Control Measures'column
4. Finally refer to the 'Risk Matrix' (to the right) and enter the residual risk levels i.e. Likelihood x Severity, into the L &amp; S columns 
N.B. The residual risk level must be Low Risk or Medium Risk if you determine the level to be High or Critical Risk then further controls must be put in place</t>
  </si>
  <si>
    <t>All measures in place, additional cleaner has been working at the school throughout the day since September full opening</t>
  </si>
  <si>
    <t>Y</t>
  </si>
  <si>
    <t>Face coverings are required for all adults at school gates during drop offs and pick ups, including staff and parents, and for visitors to the school when in any shared area. Staff and pupils are permitted to wear face coverings at any other time, but pupils must be responsible for managing the coverings themselves.  Additional measures have been in place and are detailed in other sections</t>
  </si>
  <si>
    <t>y</t>
  </si>
  <si>
    <t>All support staff first aid trained as of 4/1/21. School is fully stocked with PPE for intimate care and ch showing symtoms if required.</t>
  </si>
  <si>
    <t>Most equipment not shared between bubbles; must be disinfected or quarantined beforehand if so.</t>
  </si>
  <si>
    <t>Sports equipment not shared between bubbles. All pupils in school during reduced opening given opportunity for regular physical activity</t>
  </si>
  <si>
    <r>
      <rPr>
        <b/>
        <sz val="10"/>
        <rFont val="Calibri"/>
        <family val="2"/>
        <scheme val="major"/>
      </rPr>
      <t>Assessment Date</t>
    </r>
  </si>
  <si>
    <r>
      <rPr>
        <b/>
        <sz val="10"/>
        <rFont val="Calibri"/>
        <family val="2"/>
        <scheme val="major"/>
      </rPr>
      <t>Assessor Name</t>
    </r>
  </si>
  <si>
    <r>
      <rPr>
        <b/>
        <sz val="10"/>
        <rFont val="Calibri"/>
        <family val="2"/>
        <scheme val="major"/>
      </rPr>
      <t>Assessment Team
Members</t>
    </r>
  </si>
  <si>
    <r>
      <rPr>
        <b/>
        <sz val="10"/>
        <rFont val="Calibri"/>
        <family val="2"/>
        <scheme val="major"/>
      </rPr>
      <t>Org Unit</t>
    </r>
  </si>
  <si>
    <r>
      <rPr>
        <sz val="10"/>
        <rFont val="Calibri"/>
        <family val="2"/>
        <scheme val="major"/>
      </rPr>
      <t>London Borough of Hackney</t>
    </r>
  </si>
  <si>
    <r>
      <rPr>
        <b/>
        <sz val="10"/>
        <rFont val="Calibri"/>
        <family val="2"/>
        <scheme val="major"/>
      </rPr>
      <t>Location</t>
    </r>
  </si>
  <si>
    <r>
      <rPr>
        <sz val="10"/>
        <rFont val="Calibri"/>
        <family val="2"/>
        <scheme val="major"/>
      </rPr>
      <t>Schools</t>
    </r>
  </si>
  <si>
    <r>
      <rPr>
        <b/>
        <sz val="10"/>
        <rFont val="Calibri"/>
        <family val="2"/>
        <scheme val="major"/>
      </rPr>
      <t>Number of people at risk?</t>
    </r>
  </si>
  <si>
    <r>
      <rPr>
        <b/>
        <sz val="10"/>
        <rFont val="Calibri"/>
        <family val="2"/>
        <scheme val="major"/>
      </rPr>
      <t>Risk Assessment
Category</t>
    </r>
  </si>
  <si>
    <r>
      <rPr>
        <b/>
        <sz val="10"/>
        <rFont val="Calibri"/>
        <family val="2"/>
        <scheme val="major"/>
      </rPr>
      <t>Category of person who may be at risk</t>
    </r>
  </si>
  <si>
    <r>
      <rPr>
        <b/>
        <sz val="10"/>
        <rFont val="Calibri"/>
        <family val="2"/>
        <scheme val="major"/>
      </rPr>
      <t>Confirmation of additional Control Measures to be introduced by school</t>
    </r>
  </si>
  <si>
    <r>
      <rPr>
        <b/>
        <sz val="10"/>
        <rFont val="Calibri"/>
        <family val="2"/>
        <scheme val="major"/>
      </rPr>
      <t>L</t>
    </r>
  </si>
  <si>
    <r>
      <rPr>
        <b/>
        <sz val="10"/>
        <rFont val="Calibri"/>
        <family val="2"/>
        <scheme val="major"/>
      </rPr>
      <t>S</t>
    </r>
  </si>
  <si>
    <r>
      <rPr>
        <b/>
        <sz val="12"/>
        <rFont val="Calibri"/>
        <family val="2"/>
        <scheme val="major"/>
      </rPr>
      <t xml:space="preserve">22nd October Guidance
This guidance should be read in conjunction with the school risk assessment (below) in order to assist you in ensuring a covid secure school setting
</t>
    </r>
    <r>
      <rPr>
        <sz val="10"/>
        <color rgb="FF000000"/>
        <rFont val="Calibri"/>
        <family val="2"/>
        <scheme val="major"/>
      </rPr>
      <t xml:space="preserve">
</t>
    </r>
    <r>
      <rPr>
        <sz val="11"/>
        <rFont val="Calibri"/>
        <family val="2"/>
        <scheme val="major"/>
      </rPr>
      <t>Uk.gov guidance - We have worked closely with the Department of Health and Social Care (DHSC) and PHE to develop this specific guidance for school settings. The PHE and DHSC endorsed system of controls outlined in this document sets out the measures that school leaders and all school staff should follow.
Where schools implement the system of controls outlined in this document, in line with their own workplace risk assessment, PHE and DHSC confirm that these measures create an inherently safer environment for children and staff where the risk of transmission of infection is substantially reduced. As a result, on current evidence, PHE and DHSC advise that schools are not currently considered high risk settings when compared to other workplace environments.
Most school-based roles are not ideally suited to home working and schools may expect most staff to return to work in settings. Some roles, such as some administrative roles, may be conducive to home working, and school leaders should consider what is feasible and appropriate.
All staff should follow the measures set out in the system of controls section of this guidance to minimise the risks of transmission. This includes continuing to observe good hand and respiratory hygiene and maintaining social distancing in line with the provisions as set out in section 5 of the ‘prevention’ section.
School leaders should explain to staff the measures the school has put in place to reduce risks. We anticipate adherence to the measures in this guidance will provide the necessary reassurance for staff to attend school.
If staff are concerned, including those who may be clinically vulnerable, clinically extremely vulnerable or who believe they may be at possible increased risk from coronavirus, we recommend school leaders discuss any concerns individuals may have around their particular circumstances and reassure staff about the protective measures in place.</t>
    </r>
    <r>
      <rPr>
        <sz val="10"/>
        <color rgb="FF000000"/>
        <rFont val="Calibri"/>
        <family val="2"/>
        <scheme val="major"/>
      </rPr>
      <t xml:space="preserve">
</t>
    </r>
  </si>
  <si>
    <r>
      <t xml:space="preserve">Provision of risk assessment
</t>
    </r>
    <r>
      <rPr>
        <u/>
        <sz val="10"/>
        <color rgb="FF1155CC"/>
        <rFont val="Calibri"/>
        <family val="2"/>
        <scheme val="major"/>
      </rPr>
      <t>https://www.gov.uk/government/publications/actions-for-schools-during-the-coronavirus-outbreak/guidance-for-full-opening-schools</t>
    </r>
  </si>
  <si>
    <r>
      <rPr>
        <b/>
        <sz val="12"/>
        <rFont val="Calibri"/>
        <family val="2"/>
        <scheme val="major"/>
      </rPr>
      <t>5th Nov - 2nd Dec</t>
    </r>
    <r>
      <rPr>
        <sz val="10"/>
        <color rgb="FF000000"/>
        <rFont val="Calibri"/>
        <family val="2"/>
        <scheme val="major"/>
      </rPr>
      <t xml:space="preserve">
Prevention
1) Minimise contact with individuals who are unwell by ensuring that those who have coronavirus (COVID-19) symptoms, or who have someone in their household who does, do not attend school.
2) Where recommended, the use of face coverings in schools.
Use of face coverings
</t>
    </r>
    <r>
      <rPr>
        <b/>
        <sz val="10"/>
        <rFont val="Calibri"/>
        <family val="2"/>
        <scheme val="major"/>
      </rPr>
      <t xml:space="preserve">Face coverings
In primary schools and education settings teaching year 6 and below, there is no change to the existing position. It is not mandatory for staff and visitors to wear face coverings. In situations where social distancing between adults in settings is not possible (for example when moving around in corridors and communal areas), settings have the discretion to recommend the use of face coverings for adults on site, for both staff and visitors.
</t>
    </r>
    <r>
      <rPr>
        <sz val="10"/>
        <color rgb="FF000000"/>
        <rFont val="Calibri"/>
        <family val="2"/>
        <scheme val="major"/>
      </rPr>
      <t xml:space="preserve">
</t>
    </r>
    <r>
      <rPr>
        <b/>
        <sz val="10"/>
        <rFont val="Calibri"/>
        <family val="2"/>
        <scheme val="major"/>
      </rPr>
      <t>In schools where pupils in year 7 and above are educated, face coverings should be worn by adults and pupils when moving around the premises, outside of classrooms, such as in corridors and communal areas where social distancing cannot easily be maintained. This was already the case for pupils in year 7 and above, and staff and visitors for those schools that were in areas where local alert level ‘high’ and ‘very high’.
Some individuals are exempt from wearing face coverings and we expect adults and pupils to be sensitive to those needs.
Face coverings should also be worn by pupils in year 7 and above when travelling on dedicated school transport to secondary school or college.</t>
    </r>
    <r>
      <rPr>
        <sz val="10"/>
        <color rgb="FF000000"/>
        <rFont val="Calibri"/>
        <family val="2"/>
        <scheme val="major"/>
      </rPr>
      <t xml:space="preserve">
3) Clean hands thoroughly more often than usual.
4) Ensure good respiratory hygiene by promoting the ‘catch it, bin it, kill it’ approach.
5) Introduce enhanced cleaning, including cleaning frequently touched surfaces often, using standard products such as detergents.
6) Minimise contact between individuals and maintain social distancing wherever possible.
7) Where necessary, wear appropriate personal protective equipment (PPE).
8) Always keeping occupied spaces well ventilated. (see Premises row 24 below)
Numbers 1 to 5, and number 8, must be in place in all schools, all the time.
Number 6 must be properly considered and schools must put in place measures that suit their particular circumstances.
Number 7 applies in specific circumstances.
Response to any infection
9) Engage with the NHS Test and Trace process.
10) Manage confirmed cases of coronavirus (COVID-19) amongst the school community.
11) Contain any outbreak by following local health protection team advice.
Numbers 9 to 11 must be followed in every case where they are relevant.
</t>
    </r>
  </si>
  <si>
    <r>
      <t xml:space="preserve">●    Vulnerability risk assessments to be completed for all School staff 
●    Identification of minimal permissible staffing levels to support opening of the school
 - Full use is made of those staff who are self-isolating or shielding but who are well enough to be assigned duties to minimise contact
</t>
    </r>
    <r>
      <rPr>
        <u/>
        <sz val="10"/>
        <color rgb="FF1155CC"/>
        <rFont val="Calibri"/>
        <family val="2"/>
        <scheme val="major"/>
      </rPr>
      <t xml:space="preserve">
</t>
    </r>
  </si>
  <si>
    <r>
      <rPr>
        <sz val="10"/>
        <rFont val="Calibri"/>
        <family val="2"/>
        <scheme val="major"/>
      </rPr>
      <t>There is a further group of people who are defined, also on medical grounds, as clinically extremely vulnerable to coronavirus – that is, people with specific serious health conditions. Over this period, we are advising the clinically extremely vulnerable to work from home. If you cannot work from home, you are advised not to go to work and may be eligible for Statutory Sick Pay (SSP) or Employment Support Allowance (ESA). You are encouraged to stay at home as much as possible, but are encouraged to go outside for exercise. The full guidance is available and the Government will write to everybody who is clinically extremely vulnerable to set out detailed advice while the new restrictions are in place.</t>
    </r>
    <r>
      <rPr>
        <sz val="10"/>
        <color rgb="FF000000"/>
        <rFont val="Calibri"/>
        <family val="2"/>
        <scheme val="major"/>
      </rPr>
      <t xml:space="preserve">
</t>
    </r>
    <r>
      <rPr>
        <sz val="11"/>
        <rFont val="Calibri"/>
        <family val="2"/>
        <scheme val="major"/>
      </rPr>
      <t>This guidance is for everyone in England who has been identified as clinically extremely vulnerable. If you are in this group, you will previously have received a letter from the NHS or from your GP telling you this. You may have been advised to shield in the past.
This guidance applies to clinically extremely vulnerable individuals only. Others living in a household with someone who is clinically extremely vulnerable are not advised to follow this guidance. They should instead continue to attend work and school in accordance with the general advice and regulations set out in the national restrictions guidance from 5 November.</t>
    </r>
  </si>
  <si>
    <r>
      <rPr>
        <sz val="11"/>
        <rFont val="Calibri"/>
        <family val="2"/>
        <scheme val="major"/>
      </rPr>
      <t xml:space="preserve">Vulnerability risk assessments to be completed for all School staff
</t>
    </r>
    <r>
      <rPr>
        <b/>
        <sz val="11"/>
        <rFont val="Calibri"/>
        <family val="2"/>
        <scheme val="major"/>
      </rPr>
      <t>If you are over 60 or clinically vulnerable, you could be at higher risk of severe illness from coronavirus. You:
should be especially careful to follow the rules and minimise your contacts with others
should continue to wash your hands carefully and more frequently than usual and maintain thorough cleaning of frequently touched areas in your home and/or workspace</t>
    </r>
    <r>
      <rPr>
        <sz val="11"/>
        <rFont val="Calibri"/>
        <family val="2"/>
        <scheme val="major"/>
      </rPr>
      <t xml:space="preserve">
</t>
    </r>
  </si>
  <si>
    <r>
      <t xml:space="preserve">●    Agreed number of pupils who can attend the premises on any given day to enable compliance with social distancing rules.
●    Agreed new timetable and arrangements confirmed for each year group.
●    Arrangements in place to support pupils when not at school with remote learning at home.
●    Provision of education and information resources
●    </t>
    </r>
    <r>
      <rPr>
        <sz val="10"/>
        <color rgb="FF2E74B4"/>
        <rFont val="Calibri"/>
        <family val="2"/>
        <scheme val="major"/>
      </rPr>
      <t xml:space="preserve"> Coronavirus  (COVID-19):  implementing  social  distancing  in 
</t>
    </r>
    <r>
      <rPr>
        <sz val="10"/>
        <color rgb="FF000000"/>
        <rFont val="Calibri"/>
        <family val="2"/>
        <scheme val="major"/>
      </rPr>
      <t>●    Circulation plans have been reviewed and revised.
●    One-way systems are in place where possible.
●    Corridors are divided where feasible
Remove items which  reduce the width of corridors
●    Appropriate signage is in place to clarify
circulation routes.
●    Pinch points and bottlenecks are identified and managed accordingly
●    Movement of pupils around school is minimised as much as possible, with pupils staying in classrooms and staff moving round.
●    Lesson change overs are staggered to avoid overcrowding.
●    Pupils are regularly briefed regarding observing social distancing guidance
●    Appropriate duty rota and levels of supervision are in place
●    Staff rooms and offices have been reviewed and appropriate configurations of furniture and workstations
have been put in place to allow for social distancing.
●    Staff have been briefed on the use of these rooms.
●    Revised guidance briefed to all staff prior to reopening and includes:
○    Infection control</t>
    </r>
  </si>
  <si>
    <r>
      <rPr>
        <b/>
        <sz val="12"/>
        <rFont val="Calibri"/>
        <family val="2"/>
        <scheme val="major"/>
      </rPr>
      <t>Maintaining Distance in classrooms</t>
    </r>
    <r>
      <rPr>
        <sz val="10"/>
        <color rgb="FF000000"/>
        <rFont val="Calibri"/>
        <family val="2"/>
        <scheme val="major"/>
      </rPr>
      <t xml:space="preserve">
1. You should ensure that a distance is maintained between people in the school thus reducing the amount of time they are in face to face contact 
2. Staff in secondary schools should maintain a distance from their pupils, staying at the front of the class, and away from their colleagues where possible. Ideally, adults should maintain 2 metre distance from each other, and from children. 
3. We know that this is not always possible, particularly when working with younger children, but if adults can do this when circumstances allow, that will help. In particular, they should avoid close face to face contact and minimise time spent within 1 metre of anyone.
4. Similarly, it will not be possible when working with many pupils who have complex needs or who need close contact care. These pupils’ educational and care support should be provided as normal.
5. When staff or children cannot maintain distancing, particularly with younger children in primary schools, the risk can also be reduced by keeping pupils in the smaller, class-sized groups.
6. Schools should make small adaptations to the classroom to support distancing where possible. That should include seating pupils side by side and facing forwards, rather than face to face or side on, and might include moving unnecessary furniture out of classrooms to make more space.
</t>
    </r>
  </si>
  <si>
    <r>
      <t>●    Agreed number of pupils who can attend the premises on any given day to enable compliance with social distancing rules.
●    Agreed new timetable and arrangements confirmed for each year group.
●    Arrangements in place to support pupils when not at school with remote learning at home</t>
    </r>
    <r>
      <rPr>
        <sz val="10"/>
        <color rgb="FF000000"/>
        <rFont val="Calibri"/>
        <family val="2"/>
        <scheme val="major"/>
      </rPr>
      <t xml:space="preserve">
</t>
    </r>
    <r>
      <rPr>
        <u/>
        <sz val="10"/>
        <color rgb="FF1155CC"/>
        <rFont val="Calibri"/>
        <family val="2"/>
        <scheme val="major"/>
      </rPr>
      <t xml:space="preserve">https://www.gov.uk/government/publications/coronavirus-covid-19-implementing-social-distancing-in-education-and-childcare-settings.
</t>
    </r>
    <r>
      <rPr>
        <sz val="10"/>
        <color rgb="FF000000"/>
        <rFont val="Calibri"/>
        <family val="2"/>
        <scheme val="major"/>
      </rPr>
      <t xml:space="preserve">●    Break/lunch times are staggered
●    The number of entrances and exits to be used is maximised.
●    Different entrances/exits are used for different groups.
●    Staff and pupils are briefed and signage provided to identify which entrances, exits and circulation routes to use.
●    A plan is in place for managing the movement of people on arrival to avoid groups
of people congregating.
●    Floor markings are visible where it is necessary to manage any queuing.
●    Attendance patterns have been optimised to ensure
maximum safety.
●    Limits set for large spaces (e.g. hall, sports hall, dining hall) for teaching.
○    Fire safety and evacuati on procedur es
○    Construc tive behaviou r
manage ment
○    Safeguar ding
○    Risk manage ment
●    Ventilation of indoor spaces
●    Use of the lifts has been reviewed and revised
●    Large gatherings prohibited.
●    Design layout and arrangements in place to enable social distancing.
●    Staff rooms and offices have been reviewed and appropriate configurations of furniture and workstations
have been put in place to allow for social distancing.
●    Staff have been briefed on the use of these rooms.
●    Appropriate signage in place
●     </t>
    </r>
    <r>
      <rPr>
        <u/>
        <sz val="10"/>
        <color rgb="FF1155CC"/>
        <rFont val="Calibri"/>
        <family val="2"/>
        <scheme val="major"/>
      </rPr>
      <t>https://www.gov.uk/government/publications/coronavirus-covid-19-implementing-social-distancing-in-education-and-childcare-settings</t>
    </r>
  </si>
  <si>
    <r>
      <t xml:space="preserve">Schools should consider staggered break times and lunch times and time for cleaning surfaces in the dining hall between groups
</t>
    </r>
    <r>
      <rPr>
        <b/>
        <sz val="12"/>
        <rFont val="Calibri"/>
        <family val="2"/>
        <scheme val="major"/>
      </rPr>
      <t>HSE - Ventilation:</t>
    </r>
    <r>
      <rPr>
        <sz val="10"/>
        <color rgb="FF000000"/>
        <rFont val="Calibri"/>
        <family val="2"/>
        <scheme val="major"/>
      </rPr>
      <t xml:space="preserve">
Once the school is in operation, it is important to ensure it is well ventilated and a comfortable teaching environment is maintained.
This can be achieved by a variety of measures including:
mechanical ventilation systems – these should be adjusted to increase the ventilation rate wherever possible, and checked to confirm that normal operation meets current guidance (if possible, systems should be adjusted to full fresh air or, if not, then systems should be operated as normal as long as they are within a single room and supplemented by an outdoor air supply)
natural ventilation – opening windows (in cooler weather windows should be opened just enough to provide constant background ventilation, and opened more fully during breaks to purge the air in the space). Opening internal doors can also assist with creating a throughput of air
natural ventilation – if necessary external opening doors may also be used (as long as they are not fire doors and where safe to do so)
Further advice on this can be found in </t>
    </r>
    <r>
      <rPr>
        <u/>
        <sz val="10"/>
        <color rgb="FF1155CC"/>
        <rFont val="Calibri"/>
        <family val="2"/>
        <scheme val="major"/>
      </rPr>
      <t>Health and Safety Executive guidance on air conditioning and ventilation during the coronavirus outbreak</t>
    </r>
    <r>
      <rPr>
        <sz val="10"/>
        <color rgb="FF000000"/>
        <rFont val="Calibri"/>
        <family val="2"/>
        <scheme val="major"/>
      </rPr>
      <t xml:space="preserve"> and </t>
    </r>
    <r>
      <rPr>
        <u/>
        <sz val="10"/>
        <color rgb="FF1155CC"/>
        <rFont val="Calibri"/>
        <family val="2"/>
        <scheme val="major"/>
      </rPr>
      <t>CIBSE coronavirus (COVID-19) advic</t>
    </r>
    <r>
      <rPr>
        <sz val="10"/>
        <color rgb="FF000000"/>
        <rFont val="Calibri"/>
        <family val="2"/>
        <scheme val="major"/>
      </rPr>
      <t xml:space="preserve">e.
To balance the need for increased ventilation while maintaining a comfortable temperature, the following measures should also be used as appropriate:
opening high level windows in preference to low level to reduce draughts
increasing the ventilation while spaces are unoccupied (e.g. between classes, during break and lunch, when a room is unused)
providing flexibility to allow additional, suitable indoor clothing. For more information see </t>
    </r>
    <r>
      <rPr>
        <u/>
        <sz val="10"/>
        <color rgb="FF1155CC"/>
        <rFont val="Calibri"/>
        <family val="2"/>
        <scheme val="major"/>
      </rPr>
      <t>School uniform</t>
    </r>
    <r>
      <rPr>
        <sz val="10"/>
        <color rgb="FF000000"/>
        <rFont val="Calibri"/>
        <family val="2"/>
        <scheme val="major"/>
      </rPr>
      <t xml:space="preserve">
rearranging furniture where possible to avoid direct drafts
Heating should be used as necessary to ensure comfort levels are maintained particularly in occupied spaces.
</t>
    </r>
  </si>
  <si>
    <r>
      <t xml:space="preserve">●    Provision of education and information resources
 </t>
    </r>
    <r>
      <rPr>
        <sz val="10"/>
        <color rgb="FF000000"/>
        <rFont val="Calibri"/>
        <family val="2"/>
        <scheme val="major"/>
      </rPr>
      <t xml:space="preserve"> 
</t>
    </r>
    <r>
      <rPr>
        <u/>
        <sz val="10"/>
        <color rgb="FF1155CC"/>
        <rFont val="Calibri"/>
        <family val="2"/>
        <scheme val="major"/>
      </rPr>
      <t>https://www.gov.uk/government/publications/coronavirus-covid-19-implementing-protective-measures-in-education-and-childcare-settings/coronavirus-covid-19-implementing-protective-measures-in-education-and-childcare-settings</t>
    </r>
    <r>
      <rPr>
        <sz val="10"/>
        <color rgb="FF000000"/>
        <rFont val="Calibri"/>
        <family val="2"/>
        <scheme val="major"/>
      </rPr>
      <t xml:space="preserve">
●    Start and departure times are staggered
●    The number of entrances and exits to be used is maximised
●    Different entrances/exits are used for different groups.
●    Staff and pupils are briefed and signage provided to identify which entrances, exits and circulation routes to use.
●    A plan is in place for managing the movement of people on arrival to avoid groups of people congregating.
●    Floor markings are visible where it is necessary to manage any queuing.
●    Attendance patterns have been optimised to ensure maximum safety.</t>
    </r>
  </si>
  <si>
    <r>
      <t>- consider staggered starts or adjusting start and finish times to keep groups apart as they arrive and leave school
- A staggered start may, for example, include condensing / staggering free periods or break time but retaining the same amount of teaching time, or keeping the length of the day the same but starting and finishing later to avoid rush hour
- Schools should consider how to communicate this to parents and remind them about the process that has been agreed for drop off and collection, including that gathering at the school gates and otherwise coming onto the site without an appointment is not allowed.
- Schools should also have a process for removing face coverings when pupils and staff who use them arrive at school and communicate it clearly to them
-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t>
    </r>
    <r>
      <rPr>
        <sz val="10"/>
        <color rgb="FF000000"/>
        <rFont val="Calibri"/>
        <family val="2"/>
        <scheme val="major"/>
      </rPr>
      <t xml:space="preserve">oom </t>
    </r>
    <r>
      <rPr>
        <u/>
        <sz val="10"/>
        <color rgb="FF1155CC"/>
        <rFont val="Calibri"/>
        <family val="2"/>
        <scheme val="major"/>
      </rPr>
      <t>https://www.gov.uk/government/publications/safe-working-in-education-childcare-and-childrens-social-care</t>
    </r>
  </si>
  <si>
    <r>
      <t xml:space="preserve">●    Children, young people and students whose care routinely already involves the use of PPE due to their intimate care needs should continue to receive their care in the
same way
●    Provision of appropriate level of first aid to support extended opening of the school (paediatric first aid) - at least one 12 Hour paediatric first aid course Level 3 qualified person available at all times
●    Provision of fluid resistant surgical face mask, where a child, young person or other learner becomes unwell with symptoms of coronavirus while in their setting and needs direct personal care until they can return and social distance of 2 metres cannot be maintained
●    Gloves should be provided as part of the basic first aid kit
●    St John  Ambulance advice for First Aiders </t>
    </r>
    <r>
      <rPr>
        <u/>
        <sz val="10"/>
        <color rgb="FF1155CC"/>
        <rFont val="Calibri"/>
        <family val="2"/>
        <scheme val="major"/>
      </rPr>
      <t>https://www.sja.org.uk/get-advice/first-aid-advice/covid-19-advice-for-first-aiders/?utm_source=Communigator&amp;utm_medium=email&amp;utm_campaign=SUP20_Covid-19Advice</t>
    </r>
  </si>
  <si>
    <r>
      <t>●    Identification of minimal permissible staffing levels to support full reopening of the school
- Consider how to manage other visitors to the site, such as contractors, and ensure site guidance on physical distancing and hygiene is explained to visitors on or before arrival. Where visits can happen outside of school hours, they should. A record should be kept of all visitors
- Schools must ensure they understand the NHS Test and Trace process and how to contact their local Public Health England health protection team. 
- Schools must ensure that staff members and parents/carers understand that they will need to be ready and willing to:
     -book a test if they are displaying symptoms. Staff and pupils must not come into the school if they have symptoms, and must be sent home to self-isolate if they develop them in school. All children can be tested, including children under 5, but children aged 11 and under will need to be helped by their parents/carers if using a home testing kit
      -provide details of anyone they have been in close contact with if they were to test positive for coronavirus (COVID-19) or if asked by NHS Test &amp; Trace
      -self-isolate if they have been in close contact with someone who develops coronavirus (COVID-19) symptoms or someone who tests positive for coronavirus (COVID-19)
- 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
- Schools must take swift action when they become aware that someone who has attended has tested positive for coronavirus (COVID-19). Schools should contact the local health protection team. This team will also contact schools directly if they become aware that someone who has tested positive for coronavirus (COVID-19) attended the school – as identified by NHS Test and Trace
- 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  PPE is only needed in a very small number of cases, including:
    -where an individual child or young person becomes ill with coronavirus (COVID-19) symptoms while at schools, and only then if a distance of 2 metres cannot be maintained  
  -where a child or young person already has routine intimate care needs that involves the use of PPE, in which case the same PPE should continue to be used</t>
    </r>
    <r>
      <rPr>
        <sz val="10"/>
        <color rgb="FF000000"/>
        <rFont val="Calibri"/>
        <family val="2"/>
        <scheme val="major"/>
      </rPr>
      <t xml:space="preserve">
</t>
    </r>
    <r>
      <rPr>
        <u/>
        <sz val="10"/>
        <color rgb="FF1155CC"/>
        <rFont val="Calibri"/>
        <family val="2"/>
        <scheme val="major"/>
      </rPr>
      <t>https://www.gov.uk/government/publications/safe-working-in-education-childcare-and-childrens-social-care</t>
    </r>
  </si>
  <si>
    <r>
      <rPr>
        <sz val="10"/>
        <color rgb="FF0A0C0C"/>
        <rFont val="Calibri"/>
        <family val="2"/>
        <scheme val="major"/>
      </rPr>
      <t>Preparation and serving of Food</t>
    </r>
  </si>
  <si>
    <r>
      <t xml:space="preserve">●    Provision of education and information resources </t>
    </r>
    <r>
      <rPr>
        <sz val="10"/>
        <color rgb="FF1154CC"/>
        <rFont val="Calibri"/>
        <family val="2"/>
        <scheme val="major"/>
      </rPr>
      <t xml:space="preserve">Coronavirus  (COVID-19): 
guidance  for  schools 
and  other educational  settings 
</t>
    </r>
    <r>
      <rPr>
        <sz val="10"/>
        <color rgb="FF000000"/>
        <rFont val="Calibri"/>
        <family val="2"/>
        <scheme val="major"/>
      </rPr>
      <t xml:space="preserve">●    </t>
    </r>
    <r>
      <rPr>
        <sz val="10"/>
        <color rgb="FF1154CC"/>
        <rFont val="Calibri"/>
        <family val="2"/>
        <scheme val="major"/>
      </rPr>
      <t xml:space="preserve">cleaning  in  non 
healthcare  settings 
</t>
    </r>
    <r>
      <rPr>
        <sz val="10"/>
        <color rgb="FF000000"/>
        <rFont val="Calibri"/>
        <family val="2"/>
        <scheme val="major"/>
      </rPr>
      <t>●    Staff communications
●    Break/lunch times are staggered
●    The number of entrances and exits to be used is maximised.
●    Different entrances/exits are used for different groups.
●    Staff and pupils are briefed and signage provided to identify which entrances, exits and circulation routes to use.
●    A plan is in place for managing the movement of people on arrival to avoid groups of people congregating.
●    Floor markings are visible where it is necessary to manage any queuing.
●    Attendance patterns have been optimised to ensure maximum safety.</t>
    </r>
  </si>
  <si>
    <r>
      <t xml:space="preserve">School kitchens can continue to operate, but must comply with </t>
    </r>
    <r>
      <rPr>
        <u/>
        <sz val="10"/>
        <color rgb="FF1155CC"/>
        <rFont val="Calibri"/>
        <family val="2"/>
        <scheme val="major"/>
      </rPr>
      <t>https://www.gov.uk/government/publications/covid-19-guidance-for-food-businesses/guidance-for-food-businesses-on-coronavirus-covid-19</t>
    </r>
  </si>
  <si>
    <r>
      <rPr>
        <sz val="10"/>
        <color rgb="FF0A0C0C"/>
        <rFont val="Calibri"/>
        <family val="2"/>
        <scheme val="major"/>
      </rPr>
      <t>School premises</t>
    </r>
  </si>
  <si>
    <r>
      <t xml:space="preserve">https://www.gov.uk/government/publications/managing-school-premises-during-the-coronavirus-outbreak/managing-school-premises-which-are-partially-open-during-the-coronavirus-outbreak
</t>
    </r>
    <r>
      <rPr>
        <sz val="10"/>
        <color rgb="FF000000"/>
        <rFont val="Calibri"/>
        <family val="2"/>
        <scheme val="major"/>
      </rPr>
      <t>●    Assessment of air conditioning systems
●    Programme of pre-reopening checks on any school premises that have been completely closed
-     Water systems
-     Fire safety systems</t>
    </r>
  </si>
  <si>
    <r>
      <t xml:space="preserve">Evacuation arrangements have been reviewed to take into consideration the effects of social distancing and staff working from home or across multiple sites
Prior to reopening for the autumn term, all the usual pre-term building checks are undertaken to make the school safe
Once the school is in operation, it is important to ensure good ventilation
https://www.hse.gov.uk/coronavirus/equipment-and-machinery/air-conditioning-and-ventilation.htm
●    Schools should consider staggered break times and lunch times and time for cleaning surfaces in the dining hall between groups
</t>
    </r>
    <r>
      <rPr>
        <b/>
        <sz val="12"/>
        <rFont val="Calibri"/>
        <family val="2"/>
        <scheme val="major"/>
      </rPr>
      <t xml:space="preserve">HSE - Ventilation:
</t>
    </r>
    <r>
      <rPr>
        <sz val="10"/>
        <color rgb="FF000000"/>
        <rFont val="Calibri"/>
        <family val="2"/>
        <scheme val="major"/>
      </rPr>
      <t>Once the school is in operation, it is important to ensure it is well ventilated and a comfortable teaching environment is maintained.
This can be achieved by a variety of measures including:
mechanical ventilation systems – these should be adjusted to increase the ventilation rate wherever possible, and checked to confirm that normal operation meets current guidance (if possible, systems should be adjusted to full fresh air or, if not, then systems should be operated as normal as long as they are within a single room and supplemented by an outdoor air supply)
natural ventilation – opening windows (in cooler weather windows should be opened just enough to provide constant background ventilation, and opened more fully during breaks to purge the air in the space). Opening internal doors can also assist with creating a throughput of air
natural ventilation – if necessary external opening doors may also be used (as long as they are not fire doors and where safe to do so)
Further advice on this can be found in Health and Safety Executive guidance on air conditioning and ventilation during the coronavirus outbreak and CIBSE coronavirus (COVID-19) advice.
To balance the need for increased ventilation while maintaining a comfortable temperature, the following measures should also be used as appropriate:
opening high level windows in preference to low level to reduce draughts
increasing the ventilation while spaces are unoccupied (e.g. between classes, during break and lunch, when a room is unused)
providing flexibility to allow additional, suitable indoor clothing. For more information see School uniform
rearranging furniture where possible to avoid direct drafts
Heating should be used as necessary to ensure comfort levels are maintained particularly in occupied spaces.</t>
    </r>
  </si>
  <si>
    <r>
      <t>Existing risk assessments
As part of this risk assessment, schools will need to consider what control measures need to be used and ensure they are aware of wider advice on visiting indoor and outdoor venues.
Schools can resume non-overnight domestic educational visits</t>
    </r>
    <r>
      <rPr>
        <sz val="10"/>
        <color rgb="FF000000"/>
        <rFont val="Calibri"/>
        <family val="2"/>
        <scheme val="major"/>
      </rPr>
      <t xml:space="preserve">
</t>
    </r>
    <r>
      <rPr>
        <u/>
        <sz val="10"/>
        <color rgb="FF1155CC"/>
        <rFont val="Calibri"/>
        <family val="2"/>
        <scheme val="major"/>
      </rPr>
      <t>https://www.gov.uk/government/publications/health-and-safety-on-educational-visits/health-and-safety-on-educational-visits</t>
    </r>
  </si>
  <si>
    <r>
      <t>- Pupils should be kept in consistent groups,
-  sports equipment thoroughly cleaned between each use by different individual groups,
- contact sports avoided.
- Outdoor sports should be prioritised where possible, and large indoor spaces used where it is not, maximising distancing between pupils and paying scrupulous attention to cleaning and hy</t>
    </r>
    <r>
      <rPr>
        <sz val="10"/>
        <color rgb="FF000000"/>
        <rFont val="Calibri"/>
        <family val="2"/>
        <scheme val="major"/>
      </rPr>
      <t>giene
-</t>
    </r>
    <r>
      <rPr>
        <u/>
        <sz val="10"/>
        <color rgb="FF1155CC"/>
        <rFont val="Calibri"/>
        <family val="2"/>
        <scheme val="major"/>
      </rPr>
      <t xml:space="preserve">https://www.gov.uk/government/publications/coronavirus-covid-19-guidance-on-phased-return-of-sport-and-recreation
</t>
    </r>
    <r>
      <rPr>
        <sz val="10"/>
        <color rgb="FF000000"/>
        <rFont val="Calibri"/>
        <family val="2"/>
        <scheme val="major"/>
      </rPr>
      <t>- Schools are able to work with external coaches, clubs and organisations for curricular and extra-curricular activities where they are satisfied that this is safe to do so</t>
    </r>
  </si>
  <si>
    <r>
      <rPr>
        <sz val="11"/>
        <rFont val="Calibri"/>
        <family val="2"/>
        <scheme val="major"/>
      </rPr>
      <t>It is important that children continue to remain fit and active and, wherever possible, have the 60 active minutes of daily physical activity recommended by the Chief Medical Officers.
Schools have the flexibility to decide how physical education, sport and physical activity will be provided whilst following the measures in their system of controls.
Sports whose national governing bodies have developed guidance under the principles of the government’s guidance on team sport and been approved by the government are permitted. Schools must only provide team sports listed on the return to recreational team sport framework. Competition between different schools should not take place, in line with the wider restrictions on grassroots sport.
Pupils should be kept in consistent groups and sports equipment thoroughly cleaned between each use by different individual groups.
Outdoor sports should be prioritised where possible, and large indoor spaces used where it is not, maximising natural ventilation flows (through opening windows and doors or using air conditioning systems wherever possible), distancing between pupils and paying scrupulous attention to cleaning and hygiene. This is particularly important in a sports setting because of the way in which people breathe during exercise. External facilities can also be used in line with government guidance for the use of, and travel to and from, those facilities.
Schools are able to work with external coaches, clubs and organisations for curricular activities where they are satisfied that it is safe to do so. Where schools are offering extra-curricular activities (that is, before and after school clubs) they should only do so where it is reasonably necessary to support parents to work, search for work, or undertake training or education, or where the provision is being used for the purposes of respite care.
Schools should consider carefully how such arrangements can operate within their wider protective measures.
Activities such as active miles, making break times and lessons active and encouraging active travel help to enable pupils to be physically active while encouraging physical distancing.</t>
    </r>
    <r>
      <rPr>
        <sz val="10"/>
        <color rgb="FF000000"/>
        <rFont val="Calibri"/>
        <family val="2"/>
        <scheme val="major"/>
      </rPr>
      <t xml:space="preserve">
</t>
    </r>
  </si>
  <si>
    <r>
      <rPr>
        <sz val="10"/>
        <rFont val="Calibri"/>
        <family val="2"/>
        <scheme val="major"/>
      </rPr>
      <t>Out-of-school activities (including wraparound care) may continue to operate if their primary purpose is providing registered childcare, or where they are offering other childcare activities, where this is reasonably necessary to enable parents to:
 - work or search for work
 - undertake training or education
Out-of-school activities may continue to operate for the purposes of respite care, including for vulnerable children.
Out-of-school activities that are primarily used by home educating parents as part of their arrangements for their child to receive a suitable full-time education (which could include, for example, tuition centres, supplementary schools, or private tutors) may also continue to operate for the duration of the national restrictions.
Youth support services, including 1-1 youth work and support groups, may also continue to operate.
These settings should continue to undertake risk assessments and implement the system of controls set out in the protective measures for holiday clubs and after-school clubs and other out-of-school clubs for children during the coronavirus (COVID-19) outbreak guidance. Providers of youth services and activities should also refer to the National Youth Agency’s guidance for managing youth sector spaces and activities during COVID-19, where it is relevant to do so.
All other out of school activities, not being primarily used by parents for these purposes, should close for face-to-face provision for the duration of the national restrictions</t>
    </r>
    <r>
      <rPr>
        <sz val="10"/>
        <color rgb="FF000000"/>
        <rFont val="Calibri"/>
        <family val="2"/>
        <scheme val="major"/>
      </rPr>
      <t xml:space="preserve">.
</t>
    </r>
  </si>
  <si>
    <r>
      <rPr>
        <sz val="10"/>
        <rFont val="Calibri"/>
        <family val="2"/>
        <scheme val="major"/>
      </rPr>
      <t>Assessment Conclusion</t>
    </r>
  </si>
  <si>
    <r>
      <rPr>
        <b/>
        <sz val="10"/>
        <rFont val="Calibri"/>
        <family val="2"/>
        <scheme val="major"/>
      </rPr>
      <t>Signatures</t>
    </r>
  </si>
  <si>
    <t>All employees have been risk assessed with duties modified for those deemed at high risk.</t>
  </si>
  <si>
    <t>All CV staff have been risk assessed and opportunities given to make adjustments where necessary. Staff distancing facilitated with additional staff rooms, one way system and modified classroom arrangements where possible.</t>
  </si>
  <si>
    <t>Staggered starts, playtimes and lunchtimes in place during Autumn term. Playground divided in separate areas. Most classes eating lunch in classrooms to avoid mixing. Windows are opened all day; classroom windows are high level reducing drafts. If appropriate, external doors to be opened as well. Heating is fully on in all areas and pupils are encouraged to wear extra layers if required.</t>
  </si>
  <si>
    <t>Staggered starts in place with each year group using different entrance gate. Parents and staff wear face coverings and socially distance at drop off and pick up.</t>
  </si>
  <si>
    <t xml:space="preserve">Catering team following own risk assessments created by contractor (Chartwells) , in line with government guidance. One way system in lunch hall to being deployed. Most children being served lunch in their classrooms .        Lunch hall well-ventilated with windows open.   </t>
  </si>
  <si>
    <t>Vast majority of pupils and staff live locally or are able to cycle or drive to work. Hackney's continuation of free parking permits for vulnerable staff will allow more staff to continue to drive in. Individual staff risk assessments have addressed any outstanding issues.</t>
  </si>
  <si>
    <t>Breakfast Club and Playcentre resuming from March 8th. Children will be in small consistent groups with same adults, though not in year groups. Parents notified about this before signing up to provision.</t>
  </si>
  <si>
    <t>Only local trips where appropriate during summer term</t>
  </si>
  <si>
    <t>CEV members of staff review risk assessments with modifcations made to working patterns where appropriate.</t>
  </si>
  <si>
    <t>Playgrounds split up into separate spaces with additional barriers. Additional furniture in corridors removed, one way system created around KS1.</t>
  </si>
  <si>
    <t>where possible, adjustments made in classrooms such as moving carpet spaces back from front of class to allow staff to keep to a 2 metres distance when circumstances allow and avoid face to face contact. All KS2 children in class sized bubbles from March 8th.</t>
  </si>
  <si>
    <t>School has proactively engaged with all aspects of track and trace process. Staff have been encouraged to take part in twice weekly lateral flow testing. In Summer term all staff and parents have been reminded of the protocols around showing symptoms and the test and trace process.</t>
  </si>
  <si>
    <t>Staggered starts, playtimes and lunchtimes remain in place during Spring term.  Windows are opened all day; classroom windows are high level reducing drafts. Pupils are encouraged to wear extra layers if required.</t>
  </si>
  <si>
    <t>04.05.21</t>
  </si>
  <si>
    <r>
      <t xml:space="preserve">Covid Secure risk assessment - </t>
    </r>
    <r>
      <rPr>
        <b/>
        <sz val="14"/>
        <rFont val="Calibri"/>
        <family val="2"/>
        <scheme val="major"/>
      </rPr>
      <t>May 2021</t>
    </r>
  </si>
  <si>
    <t>Jubilee Primary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</si>
</sst>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26">
    <font>
      <sz val="10"/>
      <color rgb="FF000000"/>
      <name val="Times New Roman"/>
    </font>
    <font>
      <sz val="10"/>
      <color theme="1"/>
      <name val="Calibri"/>
      <family val="2"/>
    </font>
    <font>
      <sz val="11"/>
      <color rgb="FF000000"/>
      <name val="Inconsolata"/>
    </font>
    <font>
      <sz val="11"/>
      <color rgb="FF7E3794"/>
      <name val="Inconsolata"/>
    </font>
    <font>
      <b/>
      <sz val="10"/>
      <color rgb="FF000000"/>
      <name val="Calibri"/>
      <family val="2"/>
      <scheme val="major"/>
    </font>
    <font>
      <sz val="10"/>
      <name val="Calibri"/>
      <family val="2"/>
      <scheme val="major"/>
    </font>
    <font>
      <b/>
      <sz val="12"/>
      <color rgb="FF000000"/>
      <name val="Calibri"/>
      <family val="2"/>
      <scheme val="major"/>
    </font>
    <font>
      <b/>
      <sz val="11"/>
      <color rgb="FFFF0000"/>
      <name val="Calibri"/>
      <family val="2"/>
      <scheme val="major"/>
    </font>
    <font>
      <sz val="10"/>
      <color rgb="FF000000"/>
      <name val="Calibri"/>
      <family val="2"/>
      <scheme val="major"/>
    </font>
    <font>
      <b/>
      <sz val="10"/>
      <name val="Calibri"/>
      <family val="2"/>
      <scheme val="major"/>
    </font>
    <font>
      <sz val="11"/>
      <color rgb="FF000000"/>
      <name val="Calibri"/>
      <family val="2"/>
      <scheme val="major"/>
    </font>
    <font>
      <b/>
      <sz val="14"/>
      <name val="Calibri"/>
      <family val="2"/>
      <scheme val="major"/>
    </font>
    <font>
      <u/>
      <sz val="10"/>
      <color rgb="FF000000"/>
      <name val="Calibri"/>
      <family val="2"/>
      <scheme val="major"/>
    </font>
    <font>
      <b/>
      <sz val="11"/>
      <color rgb="FF000000"/>
      <name val="Calibri"/>
      <family val="2"/>
      <scheme val="major"/>
    </font>
    <font>
      <sz val="10"/>
      <color theme="1"/>
      <name val="Calibri"/>
      <family val="2"/>
      <scheme val="major"/>
    </font>
    <font>
      <b/>
      <sz val="12"/>
      <name val="Calibri"/>
      <family val="2"/>
      <scheme val="major"/>
    </font>
    <font>
      <sz val="11"/>
      <name val="Calibri"/>
      <family val="2"/>
      <scheme val="major"/>
    </font>
    <font>
      <u/>
      <sz val="10"/>
      <color rgb="FF1155CC"/>
      <name val="Calibri"/>
      <family val="2"/>
      <scheme val="major"/>
    </font>
    <font>
      <sz val="10"/>
      <color rgb="FF0A0C0C"/>
      <name val="Calibri"/>
      <family val="2"/>
      <scheme val="major"/>
    </font>
    <font>
      <b/>
      <sz val="11"/>
      <name val="Calibri"/>
      <family val="2"/>
      <scheme val="major"/>
    </font>
    <font>
      <sz val="10"/>
      <color rgb="FF2E74B4"/>
      <name val="Calibri"/>
      <family val="2"/>
      <scheme val="major"/>
    </font>
    <font>
      <b/>
      <sz val="10"/>
      <color rgb="FF0A0C0C"/>
      <name val="Calibri"/>
      <family val="2"/>
      <scheme val="major"/>
    </font>
    <font>
      <sz val="10"/>
      <color rgb="FF1154CC"/>
      <name val="Calibri"/>
      <family val="2"/>
      <scheme val="major"/>
    </font>
    <font>
      <u/>
      <sz val="10"/>
      <color rgb="FF0000FF"/>
      <name val="Calibri"/>
      <family val="2"/>
      <scheme val="major"/>
    </font>
    <font>
      <sz val="11"/>
      <color theme="1"/>
      <name val="Calibri"/>
      <family val="2"/>
      <scheme val="major"/>
    </font>
    <font>
      <b/>
      <sz val="10"/>
      <color theme="1"/>
      <name val="Calibri"/>
      <family val="2"/>
      <scheme val="major"/>
    </font>
  </fonts>
  <fills count="6">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D9D9D9"/>
        <bgColor rgb="FFD9D9D9"/>
      </patternFill>
    </fill>
    <fill>
      <patternFill patternType="solid">
        <fgColor rgb="FFF0E68B"/>
        <bgColor rgb="FFF0E68B"/>
      </patternFill>
    </fill>
  </fills>
  <borders count="32">
    <border>
      <left/>
      <right/>
      <top/>
      <bottom/>
      <diagonal/>
    </border>
    <border>
      <left style="thin">
        <color rgb="FF000000"/>
      </left>
      <right/>
      <top style="thin">
        <color rgb="FF000000"/>
      </top>
      <bottom style="thin">
        <color rgb="FFBFBFBF"/>
      </bottom>
      <diagonal/>
    </border>
    <border>
      <left/>
      <right style="thin">
        <color rgb="FF000000"/>
      </right>
      <top style="thin">
        <color rgb="FF000000"/>
      </top>
      <bottom style="thin">
        <color rgb="FFBFBFBF"/>
      </bottom>
      <diagonal/>
    </border>
    <border>
      <left/>
      <right/>
      <top style="thin">
        <color rgb="FFBFBFBF"/>
      </top>
      <bottom style="thin">
        <color rgb="FFBFBFB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BFBFBF"/>
      </top>
      <bottom/>
      <diagonal/>
    </border>
    <border>
      <left/>
      <right style="thin">
        <color rgb="FFBFBFBF"/>
      </right>
      <top style="thin">
        <color rgb="FFBFBFBF"/>
      </top>
      <bottom/>
      <diagonal/>
    </border>
    <border>
      <left style="thin">
        <color rgb="FF000000"/>
      </left>
      <right/>
      <top style="thin">
        <color rgb="FFBFBFBF"/>
      </top>
      <bottom style="thin">
        <color rgb="FFBFBFBF"/>
      </bottom>
      <diagonal/>
    </border>
    <border>
      <left/>
      <right style="thin">
        <color rgb="FF000000"/>
      </right>
      <top style="thin">
        <color rgb="FFBFBFBF"/>
      </top>
      <bottom style="thin">
        <color rgb="FFBFBFBF"/>
      </bottom>
      <diagonal/>
    </border>
    <border>
      <left style="thin">
        <color rgb="FF000000"/>
      </left>
      <right/>
      <top/>
      <bottom/>
      <diagonal/>
    </border>
    <border>
      <left/>
      <right style="thin">
        <color rgb="FF000000"/>
      </right>
      <top/>
      <bottom/>
      <diagonal/>
    </border>
    <border>
      <left/>
      <right style="thin">
        <color rgb="FFBFBFBF"/>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BFBFBF"/>
      </right>
      <top style="thin">
        <color rgb="FFBFBFBF"/>
      </top>
      <bottom style="thin">
        <color rgb="FFBFBFBF"/>
      </bottom>
      <diagonal/>
    </border>
    <border>
      <left style="thin">
        <color rgb="FF000000"/>
      </left>
      <right/>
      <top/>
      <bottom style="thin">
        <color rgb="FFBFBFBF"/>
      </bottom>
      <diagonal/>
    </border>
    <border>
      <left/>
      <right/>
      <top/>
      <bottom style="thin">
        <color rgb="FFBFBFBF"/>
      </bottom>
      <diagonal/>
    </border>
    <border>
      <left/>
      <right style="thin">
        <color rgb="FF000000"/>
      </right>
      <top/>
      <bottom style="thin">
        <color rgb="FFBFBFBF"/>
      </bottom>
      <diagonal/>
    </border>
    <border>
      <left/>
      <right style="thin">
        <color rgb="FFBFBFBF"/>
      </right>
      <top/>
      <bottom style="thin">
        <color rgb="FFBFBFBF"/>
      </bottom>
      <diagonal/>
    </border>
    <border>
      <left style="thin">
        <color rgb="FF000000"/>
      </left>
      <right/>
      <top style="thin">
        <color rgb="FFBFBFBF"/>
      </top>
      <bottom style="thin">
        <color rgb="FF000000"/>
      </bottom>
      <diagonal/>
    </border>
    <border>
      <left/>
      <right style="thin">
        <color rgb="FF000000"/>
      </right>
      <top style="thin">
        <color rgb="FFBFBFBF"/>
      </top>
      <bottom style="thin">
        <color rgb="FF000000"/>
      </bottom>
      <diagonal/>
    </border>
    <border>
      <left/>
      <right/>
      <top/>
      <bottom/>
      <diagonal/>
    </border>
    <border>
      <left/>
      <right/>
      <top style="thin">
        <color rgb="FFBFBFBF"/>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9">
    <xf numFmtId="0" fontId="0" fillId="0" borderId="0" xfId="0" applyFont="1" applyBorder="1" applyAlignment="1">
      <alignment horizontal="left" vertical="top"/>
    </xf>
    <xf numFmtId="0" fontId="1" fillId="0" borderId="24" xfId="0" applyFont="1" applyBorder="1" applyAlignment="1">
      <alignment horizontal="left" vertical="top"/>
    </xf>
    <xf numFmtId="0" fontId="1" fillId="0" borderId="24" xfId="0" applyFont="1" applyBorder="1" applyAlignment="1">
      <alignment horizontal="left" vertical="top"/>
    </xf>
    <xf numFmtId="0" fontId="2" fillId="2" borderId="24" xfId="0" applyFont="1" applyFill="1" applyBorder="1" applyAlignment="1">
      <alignment horizontal="left" vertical="top"/>
    </xf>
    <xf numFmtId="0" fontId="1" fillId="0" borderId="24" xfId="0" applyFont="1" applyBorder="1" applyAlignment="1">
      <alignment horizontal="center" vertical="top"/>
    </xf>
    <xf numFmtId="0" fontId="3" fillId="2" borderId="24" xfId="0" applyFont="1" applyFill="1" applyBorder="1" applyAlignment="1">
      <alignment horizontal="left" vertical="top"/>
    </xf>
    <xf numFmtId="0" fontId="8" fillId="0" borderId="0" xfId="0" applyFont="1" applyBorder="1" applyAlignment="1">
      <alignment horizontal="left" vertical="top"/>
    </xf>
    <xf numFmtId="0" fontId="8" fillId="2" borderId="21" xfId="0" applyFont="1" applyFill="1" applyBorder="1" applyAlignment="1">
      <alignment horizontal="left" vertical="top" wrapText="1"/>
    </xf>
    <xf numFmtId="0" fontId="8" fillId="2" borderId="17" xfId="0" applyFont="1" applyFill="1" applyBorder="1" applyAlignment="1">
      <alignment horizontal="left" vertical="top" wrapText="1"/>
    </xf>
    <xf numFmtId="165" fontId="8" fillId="2" borderId="7" xfId="0" applyNumberFormat="1" applyFont="1" applyFill="1" applyBorder="1" applyAlignment="1">
      <alignment horizontal="left" vertical="top" wrapText="1"/>
    </xf>
    <xf numFmtId="0" fontId="8" fillId="2" borderId="8" xfId="0" applyFont="1" applyFill="1" applyBorder="1" applyAlignment="1">
      <alignment horizontal="left" vertical="top" wrapText="1"/>
    </xf>
    <xf numFmtId="0" fontId="8" fillId="3" borderId="31" xfId="0" applyFont="1" applyFill="1" applyBorder="1" applyAlignment="1">
      <alignment horizontal="center" vertical="top" wrapText="1"/>
    </xf>
    <xf numFmtId="0" fontId="4" fillId="3" borderId="31" xfId="0" applyFont="1" applyFill="1" applyBorder="1" applyAlignment="1">
      <alignment horizontal="center" vertical="top" wrapText="1"/>
    </xf>
    <xf numFmtId="0" fontId="8" fillId="4" borderId="31" xfId="0" applyFont="1" applyFill="1" applyBorder="1" applyAlignment="1">
      <alignment horizontal="left" vertical="top" wrapText="1"/>
    </xf>
    <xf numFmtId="0" fontId="12" fillId="4" borderId="31" xfId="0" applyFont="1" applyFill="1" applyBorder="1" applyAlignment="1">
      <alignment horizontal="left" vertical="top" wrapText="1"/>
    </xf>
    <xf numFmtId="0" fontId="13" fillId="4" borderId="31" xfId="0" applyFont="1" applyFill="1" applyBorder="1" applyAlignment="1">
      <alignment horizontal="center" vertical="top" wrapText="1"/>
    </xf>
    <xf numFmtId="0" fontId="14" fillId="4" borderId="31" xfId="0" applyFont="1" applyFill="1" applyBorder="1" applyAlignment="1">
      <alignment horizontal="left" vertical="top" wrapText="1"/>
    </xf>
    <xf numFmtId="0" fontId="8" fillId="2" borderId="31" xfId="0" applyFont="1" applyFill="1" applyBorder="1" applyAlignment="1">
      <alignment horizontal="left" vertical="top" wrapText="1"/>
    </xf>
    <xf numFmtId="0" fontId="13" fillId="2" borderId="31" xfId="0" applyFont="1" applyFill="1" applyBorder="1" applyAlignment="1">
      <alignment horizontal="center" vertical="top" wrapText="1"/>
    </xf>
    <xf numFmtId="0" fontId="13" fillId="5" borderId="31" xfId="0" applyFont="1" applyFill="1" applyBorder="1" applyAlignment="1">
      <alignment horizontal="center" vertical="top" wrapText="1"/>
    </xf>
    <xf numFmtId="0" fontId="18" fillId="4" borderId="31" xfId="0" applyFont="1" applyFill="1" applyBorder="1" applyAlignment="1">
      <alignment horizontal="left" vertical="top" wrapText="1"/>
    </xf>
    <xf numFmtId="0" fontId="8" fillId="0" borderId="24" xfId="0" applyFont="1" applyBorder="1" applyAlignment="1">
      <alignment horizontal="left" vertical="top"/>
    </xf>
    <xf numFmtId="0" fontId="4" fillId="4" borderId="26" xfId="0" applyFont="1" applyFill="1" applyBorder="1" applyAlignment="1">
      <alignment horizontal="left" vertical="top" wrapText="1"/>
    </xf>
    <xf numFmtId="0" fontId="14" fillId="4" borderId="24" xfId="0" applyFont="1" applyFill="1" applyBorder="1" applyAlignment="1">
      <alignment horizontal="left" vertical="top" wrapText="1"/>
    </xf>
    <xf numFmtId="0" fontId="4" fillId="4" borderId="31" xfId="0" applyFont="1" applyFill="1" applyBorder="1" applyAlignment="1">
      <alignment horizontal="left" vertical="top" wrapText="1"/>
    </xf>
    <xf numFmtId="0" fontId="21" fillId="4" borderId="31" xfId="0" applyFont="1" applyFill="1" applyBorder="1" applyAlignment="1">
      <alignment horizontal="left" vertical="top" wrapText="1"/>
    </xf>
    <xf numFmtId="0" fontId="23" fillId="4" borderId="31" xfId="0" applyFont="1" applyFill="1" applyBorder="1" applyAlignment="1">
      <alignment horizontal="left" vertical="top" wrapText="1"/>
    </xf>
    <xf numFmtId="0" fontId="10" fillId="4" borderId="31" xfId="0" applyFont="1" applyFill="1" applyBorder="1" applyAlignment="1">
      <alignment horizontal="left" vertical="top" wrapText="1"/>
    </xf>
    <xf numFmtId="0" fontId="24" fillId="4" borderId="24" xfId="0" applyFont="1" applyFill="1" applyBorder="1" applyAlignment="1">
      <alignment horizontal="left" vertical="top" wrapText="1"/>
    </xf>
    <xf numFmtId="0" fontId="14" fillId="4" borderId="31" xfId="0" applyFont="1" applyFill="1" applyBorder="1" applyAlignment="1">
      <alignment horizontal="left" vertical="top"/>
    </xf>
    <xf numFmtId="0" fontId="14" fillId="0" borderId="24" xfId="0" applyFont="1" applyBorder="1" applyAlignment="1">
      <alignment horizontal="left" vertical="top"/>
    </xf>
    <xf numFmtId="0" fontId="13" fillId="2" borderId="24" xfId="0" applyFont="1" applyFill="1" applyBorder="1" applyAlignment="1">
      <alignment horizontal="center" vertical="top" wrapText="1"/>
    </xf>
    <xf numFmtId="0" fontId="10" fillId="0" borderId="24" xfId="0" applyFont="1" applyBorder="1" applyAlignment="1">
      <alignment horizontal="left" vertical="top"/>
    </xf>
    <xf numFmtId="0" fontId="10" fillId="3" borderId="27" xfId="0" applyFont="1" applyFill="1" applyBorder="1" applyAlignment="1">
      <alignment horizontal="center" vertical="top" wrapText="1"/>
    </xf>
    <xf numFmtId="0" fontId="5" fillId="0" borderId="29" xfId="0" applyFont="1" applyBorder="1" applyAlignment="1">
      <alignment horizontal="left" vertical="top"/>
    </xf>
    <xf numFmtId="0" fontId="4" fillId="3" borderId="26" xfId="0" applyFont="1" applyFill="1" applyBorder="1" applyAlignment="1">
      <alignment horizontal="center" vertical="top" wrapText="1"/>
    </xf>
    <xf numFmtId="0" fontId="5" fillId="0" borderId="30" xfId="0" applyFont="1" applyBorder="1" applyAlignment="1">
      <alignment horizontal="left" vertical="top"/>
    </xf>
    <xf numFmtId="0" fontId="8" fillId="3" borderId="26" xfId="0" applyFont="1" applyFill="1" applyBorder="1" applyAlignment="1">
      <alignment horizontal="center" vertical="top" wrapText="1"/>
    </xf>
    <xf numFmtId="0" fontId="5" fillId="0" borderId="28" xfId="0" applyFont="1" applyBorder="1" applyAlignment="1">
      <alignment horizontal="left" vertical="top"/>
    </xf>
    <xf numFmtId="0" fontId="4" fillId="2" borderId="1" xfId="0" applyFont="1" applyFill="1" applyBorder="1" applyAlignment="1">
      <alignment horizontal="left" vertical="top" wrapText="1"/>
    </xf>
    <xf numFmtId="0" fontId="5" fillId="0" borderId="2" xfId="0" applyFont="1" applyBorder="1" applyAlignment="1">
      <alignment horizontal="left" vertical="top"/>
    </xf>
    <xf numFmtId="164" fontId="6" fillId="2" borderId="9" xfId="0" applyNumberFormat="1" applyFont="1" applyFill="1" applyBorder="1" applyAlignment="1">
      <alignment horizontal="left" vertical="top" wrapText="1"/>
    </xf>
    <xf numFmtId="0" fontId="5" fillId="0" borderId="10" xfId="0" applyFont="1" applyBorder="1" applyAlignment="1">
      <alignment horizontal="left" vertical="top"/>
    </xf>
    <xf numFmtId="0" fontId="7" fillId="2" borderId="4" xfId="0" applyFont="1" applyFill="1" applyBorder="1" applyAlignment="1">
      <alignment horizontal="left" vertical="top" wrapText="1"/>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11" xfId="0" applyFont="1" applyBorder="1" applyAlignment="1">
      <alignment horizontal="left" vertical="top"/>
    </xf>
    <xf numFmtId="0" fontId="8" fillId="0" borderId="0"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8" fillId="2" borderId="7" xfId="0" applyFont="1" applyFill="1" applyBorder="1" applyAlignment="1">
      <alignment horizontal="left" vertical="top" wrapTex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3" xfId="0" applyFont="1" applyBorder="1" applyAlignment="1">
      <alignment horizontal="left" vertical="top"/>
    </xf>
    <xf numFmtId="0" fontId="5" fillId="0" borderId="19" xfId="0" applyFont="1" applyBorder="1" applyAlignment="1">
      <alignment horizontal="left" vertical="top"/>
    </xf>
    <xf numFmtId="0" fontId="5" fillId="0" borderId="21" xfId="0" applyFont="1" applyBorder="1" applyAlignment="1">
      <alignment horizontal="left" vertical="top"/>
    </xf>
    <xf numFmtId="0" fontId="10" fillId="2" borderId="3" xfId="0" applyFont="1" applyFill="1" applyBorder="1" applyAlignment="1">
      <alignment horizontal="left" vertical="top" wrapText="1"/>
    </xf>
    <xf numFmtId="0" fontId="5" fillId="0" borderId="3" xfId="0" applyFont="1" applyBorder="1" applyAlignment="1">
      <alignment horizontal="left" vertical="top"/>
    </xf>
    <xf numFmtId="0" fontId="8" fillId="2" borderId="18" xfId="0" applyFont="1" applyFill="1" applyBorder="1" applyAlignment="1">
      <alignment horizontal="left" vertical="top" wrapText="1"/>
    </xf>
    <xf numFmtId="0" fontId="5" fillId="0" borderId="20" xfId="0" applyFont="1" applyBorder="1" applyAlignment="1">
      <alignment horizontal="left" vertical="top"/>
    </xf>
    <xf numFmtId="0" fontId="10" fillId="2" borderId="22" xfId="0" applyFont="1" applyFill="1" applyBorder="1" applyAlignment="1">
      <alignment horizontal="left" vertical="top" wrapText="1"/>
    </xf>
    <xf numFmtId="0" fontId="5" fillId="0" borderId="25" xfId="0" applyFont="1" applyBorder="1" applyAlignment="1">
      <alignment horizontal="left" vertical="top"/>
    </xf>
    <xf numFmtId="0" fontId="5" fillId="0" borderId="23" xfId="0" applyFont="1" applyBorder="1" applyAlignment="1">
      <alignment horizontal="left" vertical="top"/>
    </xf>
    <xf numFmtId="0" fontId="4" fillId="2" borderId="22" xfId="0" applyFont="1" applyFill="1" applyBorder="1" applyAlignment="1">
      <alignment horizontal="left" vertical="top" wrapText="1"/>
    </xf>
    <xf numFmtId="0" fontId="10" fillId="2" borderId="24" xfId="0" applyFont="1" applyFill="1" applyBorder="1" applyAlignment="1">
      <alignment horizontal="left" vertical="top"/>
    </xf>
    <xf numFmtId="0" fontId="10" fillId="2" borderId="9" xfId="0" applyFont="1" applyFill="1" applyBorder="1" applyAlignment="1">
      <alignment horizontal="left" vertical="top" wrapText="1"/>
    </xf>
    <xf numFmtId="0" fontId="8" fillId="2" borderId="9" xfId="0" applyFont="1" applyFill="1" applyBorder="1" applyAlignment="1">
      <alignment horizontal="left" vertical="top" wrapText="1"/>
    </xf>
    <xf numFmtId="0" fontId="25" fillId="0" borderId="24" xfId="0" applyFont="1" applyBorder="1" applyAlignment="1">
      <alignment horizontal="center" vertical="top"/>
    </xf>
    <xf numFmtId="0" fontId="4" fillId="3" borderId="27" xfId="0" applyFont="1" applyFill="1" applyBorder="1" applyAlignment="1">
      <alignment horizontal="center" vertical="top" wrapText="1"/>
    </xf>
    <xf numFmtId="0" fontId="4" fillId="4" borderId="27" xfId="0" applyFont="1" applyFill="1" applyBorder="1" applyAlignment="1">
      <alignment horizontal="center" vertical="top" wrapText="1"/>
    </xf>
    <xf numFmtId="0" fontId="8" fillId="4" borderId="27" xfId="0" applyFont="1" applyFill="1" applyBorder="1" applyAlignment="1">
      <alignment horizontal="left" vertical="top" wrapText="1"/>
    </xf>
    <xf numFmtId="0" fontId="4" fillId="2" borderId="9" xfId="0" applyFont="1" applyFill="1" applyBorder="1" applyAlignment="1">
      <alignment horizontal="left" vertical="top" wrapText="1"/>
    </xf>
    <xf numFmtId="0" fontId="5" fillId="0" borderId="17" xfId="0" applyFont="1" applyBorder="1" applyAlignment="1">
      <alignment horizontal="left" vertical="top"/>
    </xf>
    <xf numFmtId="0" fontId="8" fillId="2" borderId="3" xfId="0" applyFont="1" applyFill="1" applyBorder="1" applyAlignment="1">
      <alignment horizontal="left" vertical="top" wrapText="1"/>
    </xf>
    <xf numFmtId="0" fontId="4" fillId="3" borderId="26" xfId="0" applyFont="1" applyFill="1" applyBorder="1" applyAlignment="1">
      <alignment horizontal="left" vertical="top" wrapText="1"/>
    </xf>
    <xf numFmtId="0" fontId="8" fillId="3" borderId="4" xfId="0" applyFont="1" applyFill="1" applyBorder="1" applyAlignment="1">
      <alignment horizontal="center" vertical="top" wrapText="1"/>
    </xf>
    <xf numFmtId="0" fontId="8" fillId="4" borderId="15" xfId="0" applyFont="1" applyFill="1" applyBorder="1" applyAlignment="1">
      <alignment horizontal="left" vertical="top" wrapText="1"/>
    </xf>
  </cellXfs>
  <cellStyles count="1">
    <cellStyle name="Normal" xfId="0" builtinId="0"/>
  </cellStyles>
  <dxfs count="13">
    <dxf>
      <font>
        <color rgb="FFFFFFFF"/>
      </font>
      <fill>
        <patternFill patternType="solid">
          <fgColor rgb="FFFFFFFF"/>
          <bgColor rgb="FFFFFFFF"/>
        </patternFill>
      </fill>
    </dxf>
    <dxf>
      <fill>
        <patternFill patternType="solid">
          <fgColor rgb="FFFF0000"/>
          <bgColor rgb="FFFF0000"/>
        </patternFill>
      </fill>
    </dxf>
    <dxf>
      <fill>
        <patternFill patternType="solid">
          <fgColor rgb="FFFF9900"/>
          <bgColor rgb="FFFF9900"/>
        </patternFill>
      </fill>
    </dxf>
    <dxf>
      <fill>
        <patternFill patternType="solid">
          <fgColor rgb="FFFFFF00"/>
          <bgColor rgb="FFFFFF00"/>
        </patternFill>
      </fill>
    </dxf>
    <dxf>
      <fill>
        <patternFill patternType="solid">
          <fgColor rgb="FF00FF00"/>
          <bgColor rgb="FF00FF00"/>
        </patternFill>
      </fill>
    </dxf>
    <dxf>
      <fill>
        <patternFill patternType="solid">
          <fgColor rgb="FFFF0000"/>
          <bgColor rgb="FFFF0000"/>
        </patternFill>
      </fill>
    </dxf>
    <dxf>
      <fill>
        <patternFill patternType="solid">
          <fgColor rgb="FFFF0000"/>
          <bgColor rgb="FFFF0000"/>
        </patternFill>
      </fill>
    </dxf>
    <dxf>
      <fill>
        <patternFill patternType="solid">
          <fgColor rgb="FF09D551"/>
          <bgColor rgb="FF09D551"/>
        </patternFill>
      </fill>
    </dxf>
    <dxf>
      <fill>
        <patternFill patternType="solid">
          <fgColor rgb="FFB7B7B7"/>
          <bgColor rgb="FFB7B7B7"/>
        </patternFill>
      </fill>
    </dxf>
    <dxf>
      <fill>
        <patternFill patternType="solid">
          <fgColor rgb="FFFF0000"/>
          <bgColor rgb="FFFF0000"/>
        </patternFill>
      </fill>
    </dxf>
    <dxf>
      <fill>
        <patternFill patternType="solid">
          <fgColor rgb="FFFF9900"/>
          <bgColor rgb="FFFF9900"/>
        </patternFill>
      </fill>
    </dxf>
    <dxf>
      <fill>
        <patternFill patternType="solid">
          <fgColor rgb="FF09D551"/>
          <bgColor rgb="FF09D551"/>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15875</xdr:colOff>
      <xdr:row>0</xdr:row>
      <xdr:rowOff>47625</xdr:rowOff>
    </xdr:from>
    <xdr:ext cx="3825876" cy="1920875"/>
    <xdr:pic>
      <xdr:nvPicPr>
        <xdr:cNvPr id="2" name="image1.png"/>
        <xdr:cNvPicPr preferRelativeResize="0"/>
      </xdr:nvPicPr>
      <xdr:blipFill>
        <a:blip xmlns:r="http://schemas.openxmlformats.org/officeDocument/2006/relationships" r:embed="rId1" cstate="print"/>
        <a:stretch>
          <a:fillRect/>
        </a:stretch>
      </xdr:blipFill>
      <xdr:spPr>
        <a:xfrm>
          <a:off x="15271750" y="47625"/>
          <a:ext cx="3825876" cy="1920875"/>
        </a:xfrm>
        <a:prstGeom prst="rect">
          <a:avLst/>
        </a:prstGeom>
        <a:noFill/>
      </xdr:spPr>
    </xdr:pic>
    <xdr:clientData fLocksWithSheet="0"/>
  </xdr:oneCellAnchor>
  <xdr:oneCellAnchor>
    <xdr:from>
      <xdr:col>10</xdr:col>
      <xdr:colOff>0</xdr:colOff>
      <xdr:row>29</xdr:row>
      <xdr:rowOff>0</xdr:rowOff>
    </xdr:from>
    <xdr:ext cx="400050" cy="171450"/>
    <xdr:pic>
      <xdr:nvPicPr>
        <xdr:cNvPr id="3"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ja.org.uk/get-advice/first-aid-advice/covid-19-advice-for-first-aiders/?utm_source=Communigator&amp;utm_medium=email&amp;utm_campaign=SUP20_Covid-19Advice" TargetMode="External"/><Relationship Id="rId13" Type="http://schemas.openxmlformats.org/officeDocument/2006/relationships/hyperlink" Target="https://www.gov.uk/government/publications/health-and-safety-on-educational-visits/health-and-safety-on-educational-visits" TargetMode="External"/><Relationship Id="rId3" Type="http://schemas.openxmlformats.org/officeDocument/2006/relationships/hyperlink" Target="https://www.gov.uk/government/publications/coronavirus-covid-19-implementing-social-distancing-in-education-and-childcare-settings" TargetMode="External"/><Relationship Id="rId7" Type="http://schemas.openxmlformats.org/officeDocument/2006/relationships/hyperlink" Target="https://www.gov.uk/government/publications/safe-working-in-education-childcare-and-childrens-social-care" TargetMode="External"/><Relationship Id="rId12" Type="http://schemas.openxmlformats.org/officeDocument/2006/relationships/hyperlink" Target="https://www.gov.uk/government/publications/managing-school-premises-during-the-coronavirus-outbreak/managing-school-premises-which-are-partially-open-during-the-coronavirus-outbreak" TargetMode="External"/><Relationship Id="rId2" Type="http://schemas.openxmlformats.org/officeDocument/2006/relationships/hyperlink" Target="https://www.gov.uk/government/publications/actions-for-schools-during-the-coronavirus-outbreak/guidance-for-full-opening-schools" TargetMode="External"/><Relationship Id="rId16" Type="http://schemas.openxmlformats.org/officeDocument/2006/relationships/drawing" Target="../drawings/drawing1.xml"/><Relationship Id="rId1" Type="http://schemas.openxmlformats.org/officeDocument/2006/relationships/hyperlink" Target="https://www.gov.uk/government/publications/actions-for-schools-during-the-coronavirus-outbreak/guidance-for-full-opening-schools" TargetMode="External"/><Relationship Id="rId6"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1" Type="http://schemas.openxmlformats.org/officeDocument/2006/relationships/hyperlink" Target="https://www.gov.uk/government/publications/covid-19-guidance-for-food-businesses/guidance-for-food-businesses-on-coronavirus-covid-19" TargetMode="External"/><Relationship Id="rId5" Type="http://schemas.openxmlformats.org/officeDocument/2006/relationships/hyperlink" Target="https://www.hse.gov.uk/coronavirus/equipment-and-machinery/air-conditioning-and-ventilation.htm" TargetMode="External"/><Relationship Id="rId15" Type="http://schemas.openxmlformats.org/officeDocument/2006/relationships/printerSettings" Target="../printerSettings/printerSettings1.bin"/><Relationship Id="rId10" Type="http://schemas.openxmlformats.org/officeDocument/2006/relationships/hyperlink" Target="https://www.gov.uk/government/collections/coronavirus-covid-19-guidance-for-schools-and-other-educational-settings" TargetMode="External"/><Relationship Id="rId4" Type="http://schemas.openxmlformats.org/officeDocument/2006/relationships/hyperlink" Target="https://www.gov.uk/government/publications/coronavirus-covid-19-implementing-social-distancing-in-education-and-childcare-settings" TargetMode="External"/><Relationship Id="rId9" Type="http://schemas.openxmlformats.org/officeDocument/2006/relationships/hyperlink" Target="https://www.gov.uk/government/publications/safe-working-in-education-childcare-and-childrens-social-care" TargetMode="External"/><Relationship Id="rId14" Type="http://schemas.openxmlformats.org/officeDocument/2006/relationships/hyperlink" Target="https://www.gov.uk/government/publications/coronavirus-covid-19-guidance-on-phased-return-of-sport-and-recre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6"/>
  <sheetViews>
    <sheetView tabSelected="1" view="pageLayout" zoomScale="70" zoomScaleNormal="60" zoomScalePageLayoutView="70" workbookViewId="0">
      <selection activeCell="C1" sqref="C1:D1"/>
    </sheetView>
  </sheetViews>
  <sheetFormatPr defaultColWidth="14.5" defaultRowHeight="15" customHeight="1"/>
  <cols>
    <col min="1" max="1" width="18.83203125" style="6" customWidth="1"/>
    <col min="2" max="2" width="11.5" style="6" customWidth="1"/>
    <col min="3" max="3" width="7.33203125" style="6" customWidth="1"/>
    <col min="4" max="4" width="48.5" style="6" customWidth="1"/>
    <col min="5" max="5" width="8.6640625" style="6" customWidth="1"/>
    <col min="6" max="6" width="6.83203125" style="6" customWidth="1"/>
    <col min="7" max="7" width="1.6640625" style="6" customWidth="1"/>
    <col min="8" max="10" width="6.6640625" style="6" customWidth="1"/>
    <col min="11" max="11" width="143.6640625" style="6" customWidth="1"/>
    <col min="12" max="12" width="68.1640625" style="6" customWidth="1"/>
    <col min="13" max="13" width="8.1640625" style="6" customWidth="1"/>
    <col min="14" max="14" width="8.5" style="6" customWidth="1"/>
    <col min="15" max="15" width="7.33203125" style="6" customWidth="1"/>
    <col min="16" max="16" width="2.5" style="6" customWidth="1"/>
    <col min="17" max="28" width="8.6640625" style="6" customWidth="1"/>
    <col min="29" max="16384" width="14.5" style="6"/>
  </cols>
  <sheetData>
    <row r="1" spans="1:19" ht="16.5" customHeight="1">
      <c r="A1" s="39" t="s">
        <v>0</v>
      </c>
      <c r="B1" s="40"/>
      <c r="C1" s="41" t="s">
        <v>132</v>
      </c>
      <c r="D1" s="42"/>
      <c r="E1" s="43" t="s">
        <v>70</v>
      </c>
      <c r="F1" s="44"/>
      <c r="G1" s="44"/>
      <c r="H1" s="44"/>
      <c r="I1" s="44"/>
      <c r="J1" s="44"/>
      <c r="K1" s="45"/>
      <c r="L1" s="52"/>
      <c r="M1" s="53"/>
      <c r="N1" s="53"/>
      <c r="O1" s="53"/>
      <c r="P1" s="53"/>
      <c r="Q1" s="53"/>
      <c r="R1" s="54"/>
    </row>
    <row r="2" spans="1:19" ht="16.5" customHeight="1">
      <c r="A2" s="68" t="s">
        <v>78</v>
      </c>
      <c r="B2" s="42"/>
      <c r="C2" s="58" t="s">
        <v>67</v>
      </c>
      <c r="D2" s="59"/>
      <c r="E2" s="46"/>
      <c r="F2" s="47"/>
      <c r="G2" s="47"/>
      <c r="H2" s="47"/>
      <c r="I2" s="47"/>
      <c r="J2" s="47"/>
      <c r="K2" s="48"/>
      <c r="L2" s="47"/>
      <c r="M2" s="47"/>
      <c r="N2" s="47"/>
      <c r="O2" s="47"/>
      <c r="P2" s="47"/>
      <c r="Q2" s="47"/>
      <c r="R2" s="55"/>
    </row>
    <row r="3" spans="1:19" ht="16.5" customHeight="1">
      <c r="A3" s="68" t="s">
        <v>79</v>
      </c>
      <c r="B3" s="42"/>
      <c r="C3" s="58" t="s">
        <v>68</v>
      </c>
      <c r="D3" s="59"/>
      <c r="E3" s="46"/>
      <c r="F3" s="47"/>
      <c r="G3" s="47"/>
      <c r="H3" s="47"/>
      <c r="I3" s="47"/>
      <c r="J3" s="47"/>
      <c r="K3" s="48"/>
      <c r="L3" s="47"/>
      <c r="M3" s="47"/>
      <c r="N3" s="47"/>
      <c r="O3" s="47"/>
      <c r="P3" s="47"/>
      <c r="Q3" s="47"/>
      <c r="R3" s="55"/>
    </row>
    <row r="4" spans="1:19" ht="28.5" customHeight="1">
      <c r="A4" s="68" t="s">
        <v>80</v>
      </c>
      <c r="B4" s="42"/>
      <c r="C4" s="58" t="s">
        <v>69</v>
      </c>
      <c r="D4" s="59"/>
      <c r="E4" s="46"/>
      <c r="F4" s="47"/>
      <c r="G4" s="47"/>
      <c r="H4" s="47"/>
      <c r="I4" s="47"/>
      <c r="J4" s="47"/>
      <c r="K4" s="48"/>
      <c r="L4" s="47"/>
      <c r="M4" s="47"/>
      <c r="N4" s="47"/>
      <c r="O4" s="47"/>
      <c r="P4" s="47"/>
      <c r="Q4" s="47"/>
      <c r="R4" s="55"/>
    </row>
    <row r="5" spans="1:19" ht="16.5" customHeight="1">
      <c r="A5" s="73" t="s">
        <v>1</v>
      </c>
      <c r="B5" s="42"/>
      <c r="C5" s="58" t="s">
        <v>130</v>
      </c>
      <c r="D5" s="59"/>
      <c r="E5" s="46"/>
      <c r="F5" s="47"/>
      <c r="G5" s="47"/>
      <c r="H5" s="47"/>
      <c r="I5" s="47"/>
      <c r="J5" s="47"/>
      <c r="K5" s="48"/>
      <c r="L5" s="47"/>
      <c r="M5" s="47"/>
      <c r="N5" s="47"/>
      <c r="O5" s="47"/>
      <c r="P5" s="47"/>
      <c r="Q5" s="47"/>
      <c r="R5" s="55"/>
    </row>
    <row r="6" spans="1:19" ht="72" customHeight="1">
      <c r="A6" s="68" t="s">
        <v>81</v>
      </c>
      <c r="B6" s="42"/>
      <c r="C6" s="58" t="s">
        <v>82</v>
      </c>
      <c r="D6" s="59"/>
      <c r="E6" s="49"/>
      <c r="F6" s="50"/>
      <c r="G6" s="50"/>
      <c r="H6" s="50"/>
      <c r="I6" s="50"/>
      <c r="J6" s="50"/>
      <c r="K6" s="51"/>
      <c r="L6" s="47"/>
      <c r="M6" s="47"/>
      <c r="N6" s="47"/>
      <c r="O6" s="47"/>
      <c r="P6" s="47"/>
      <c r="Q6" s="47"/>
      <c r="R6" s="55"/>
    </row>
    <row r="7" spans="1:19" ht="12.75">
      <c r="A7" s="68" t="s">
        <v>83</v>
      </c>
      <c r="B7" s="42"/>
      <c r="C7" s="58" t="s">
        <v>84</v>
      </c>
      <c r="D7" s="59"/>
      <c r="E7" s="59"/>
      <c r="F7" s="59"/>
      <c r="G7" s="74"/>
      <c r="H7" s="60" t="s">
        <v>85</v>
      </c>
      <c r="I7" s="56"/>
      <c r="J7" s="61"/>
      <c r="K7" s="7"/>
      <c r="L7" s="47"/>
      <c r="M7" s="47"/>
      <c r="N7" s="47"/>
      <c r="O7" s="47"/>
      <c r="P7" s="47"/>
      <c r="Q7" s="47"/>
      <c r="R7" s="55"/>
    </row>
    <row r="8" spans="1:19" ht="28.5" customHeight="1">
      <c r="A8" s="68" t="s">
        <v>86</v>
      </c>
      <c r="B8" s="42"/>
      <c r="C8" s="75" t="s">
        <v>131</v>
      </c>
      <c r="D8" s="59"/>
      <c r="E8" s="59"/>
      <c r="F8" s="59"/>
      <c r="G8" s="74"/>
      <c r="H8" s="67" t="s">
        <v>2</v>
      </c>
      <c r="I8" s="59"/>
      <c r="J8" s="42"/>
      <c r="K8" s="8">
        <v>400</v>
      </c>
      <c r="L8" s="47"/>
      <c r="M8" s="47"/>
      <c r="N8" s="47"/>
      <c r="O8" s="47"/>
      <c r="P8" s="47"/>
      <c r="Q8" s="47"/>
      <c r="R8" s="55"/>
    </row>
    <row r="9" spans="1:19" ht="16.5" customHeight="1">
      <c r="A9" s="65" t="s">
        <v>3</v>
      </c>
      <c r="B9" s="64"/>
      <c r="C9" s="66" t="s">
        <v>4</v>
      </c>
      <c r="D9" s="47"/>
      <c r="E9" s="47"/>
      <c r="F9" s="47"/>
      <c r="G9" s="9"/>
      <c r="H9" s="62" t="s">
        <v>5</v>
      </c>
      <c r="I9" s="63"/>
      <c r="J9" s="64"/>
      <c r="K9" s="10">
        <v>71</v>
      </c>
      <c r="L9" s="56"/>
      <c r="M9" s="56"/>
      <c r="N9" s="56"/>
      <c r="O9" s="56"/>
      <c r="P9" s="56"/>
      <c r="Q9" s="56"/>
      <c r="R9" s="57"/>
    </row>
    <row r="10" spans="1:19" ht="12.75">
      <c r="A10" s="76" t="s">
        <v>6</v>
      </c>
      <c r="B10" s="77" t="s">
        <v>87</v>
      </c>
      <c r="C10" s="45"/>
      <c r="D10" s="35" t="s">
        <v>7</v>
      </c>
      <c r="E10" s="33" t="s">
        <v>8</v>
      </c>
      <c r="F10" s="38"/>
      <c r="G10" s="38"/>
      <c r="H10" s="34"/>
      <c r="I10" s="33" t="s">
        <v>9</v>
      </c>
      <c r="J10" s="34"/>
      <c r="K10" s="35" t="s">
        <v>10</v>
      </c>
      <c r="L10" s="37" t="s">
        <v>88</v>
      </c>
      <c r="M10" s="33" t="s">
        <v>11</v>
      </c>
      <c r="N10" s="38"/>
      <c r="O10" s="34"/>
    </row>
    <row r="11" spans="1:19" ht="25.5" customHeight="1">
      <c r="A11" s="36"/>
      <c r="B11" s="49"/>
      <c r="C11" s="51"/>
      <c r="D11" s="36"/>
      <c r="E11" s="11" t="s">
        <v>89</v>
      </c>
      <c r="F11" s="11" t="s">
        <v>90</v>
      </c>
      <c r="G11" s="70" t="s">
        <v>12</v>
      </c>
      <c r="H11" s="34"/>
      <c r="I11" s="12" t="s">
        <v>13</v>
      </c>
      <c r="J11" s="12" t="s">
        <v>14</v>
      </c>
      <c r="K11" s="36"/>
      <c r="L11" s="36"/>
      <c r="M11" s="11" t="s">
        <v>89</v>
      </c>
      <c r="N11" s="11" t="s">
        <v>90</v>
      </c>
      <c r="O11" s="12" t="s">
        <v>15</v>
      </c>
    </row>
    <row r="12" spans="1:19" ht="357.75">
      <c r="A12" s="13" t="s">
        <v>16</v>
      </c>
      <c r="B12" s="78" t="s">
        <v>17</v>
      </c>
      <c r="C12" s="51"/>
      <c r="D12" s="14" t="s">
        <v>18</v>
      </c>
      <c r="E12" s="13">
        <v>3</v>
      </c>
      <c r="F12" s="13">
        <v>5</v>
      </c>
      <c r="G12" s="71" t="str">
        <f>Formula!R2</f>
        <v>High Risk</v>
      </c>
      <c r="H12" s="34"/>
      <c r="I12" s="15" t="s">
        <v>72</v>
      </c>
      <c r="J12" s="15"/>
      <c r="K12" s="16" t="s">
        <v>91</v>
      </c>
      <c r="L12" s="17" t="s">
        <v>117</v>
      </c>
      <c r="M12" s="18">
        <v>2</v>
      </c>
      <c r="N12" s="18">
        <v>5</v>
      </c>
      <c r="O12" s="19" t="str">
        <f>Formula!M2</f>
        <v>Medium Risk</v>
      </c>
    </row>
    <row r="13" spans="1:19" ht="409.5">
      <c r="A13" s="13" t="s">
        <v>92</v>
      </c>
      <c r="B13" s="72" t="s">
        <v>19</v>
      </c>
      <c r="C13" s="34"/>
      <c r="D13" s="20" t="s">
        <v>20</v>
      </c>
      <c r="E13" s="13">
        <v>5</v>
      </c>
      <c r="F13" s="13">
        <v>5</v>
      </c>
      <c r="G13" s="71" t="str">
        <f>Formula!R3</f>
        <v>Critical Risk</v>
      </c>
      <c r="H13" s="34"/>
      <c r="I13" s="15" t="s">
        <v>72</v>
      </c>
      <c r="J13" s="15"/>
      <c r="K13" s="20" t="s">
        <v>93</v>
      </c>
      <c r="L13" s="17" t="s">
        <v>73</v>
      </c>
      <c r="M13" s="18">
        <v>2</v>
      </c>
      <c r="N13" s="18">
        <v>4</v>
      </c>
      <c r="O13" s="19" t="str">
        <f>Formula!M3</f>
        <v>Medium Risk</v>
      </c>
      <c r="S13" s="21"/>
    </row>
    <row r="14" spans="1:19" ht="257.25" customHeight="1">
      <c r="A14" s="22" t="s">
        <v>66</v>
      </c>
      <c r="B14" s="72" t="s">
        <v>21</v>
      </c>
      <c r="C14" s="34"/>
      <c r="D14" s="13" t="s">
        <v>94</v>
      </c>
      <c r="E14" s="13">
        <v>3</v>
      </c>
      <c r="F14" s="13">
        <v>5</v>
      </c>
      <c r="G14" s="71" t="str">
        <f>Formula!R4</f>
        <v>High Risk</v>
      </c>
      <c r="H14" s="34"/>
      <c r="I14" s="15" t="s">
        <v>72</v>
      </c>
      <c r="J14" s="15"/>
      <c r="K14" s="23" t="s">
        <v>95</v>
      </c>
      <c r="L14" s="17" t="s">
        <v>125</v>
      </c>
      <c r="M14" s="18">
        <v>1</v>
      </c>
      <c r="N14" s="18">
        <v>5</v>
      </c>
      <c r="O14" s="19" t="str">
        <f>Formula!M4</f>
        <v>Medium Risk</v>
      </c>
    </row>
    <row r="15" spans="1:19" ht="249" customHeight="1">
      <c r="A15" s="24" t="s">
        <v>22</v>
      </c>
      <c r="B15" s="72" t="s">
        <v>23</v>
      </c>
      <c r="C15" s="34"/>
      <c r="D15" s="13" t="s">
        <v>24</v>
      </c>
      <c r="E15" s="13">
        <v>3</v>
      </c>
      <c r="F15" s="13">
        <v>4</v>
      </c>
      <c r="G15" s="71" t="str">
        <f>Formula!R5</f>
        <v>High Risk</v>
      </c>
      <c r="H15" s="34"/>
      <c r="I15" s="15" t="s">
        <v>72</v>
      </c>
      <c r="J15" s="15"/>
      <c r="K15" s="13" t="s">
        <v>96</v>
      </c>
      <c r="L15" s="17" t="s">
        <v>118</v>
      </c>
      <c r="M15" s="18">
        <v>2</v>
      </c>
      <c r="N15" s="18">
        <v>4</v>
      </c>
      <c r="O15" s="19" t="str">
        <f>Formula!M5</f>
        <v>Medium Risk</v>
      </c>
    </row>
    <row r="16" spans="1:19" ht="409.5">
      <c r="A16" s="24" t="s">
        <v>25</v>
      </c>
      <c r="B16" s="72" t="s">
        <v>26</v>
      </c>
      <c r="C16" s="34"/>
      <c r="D16" s="13" t="s">
        <v>97</v>
      </c>
      <c r="E16" s="13">
        <v>2</v>
      </c>
      <c r="F16" s="13">
        <v>3</v>
      </c>
      <c r="G16" s="71" t="str">
        <f>Formula!R6</f>
        <v>Medium Risk</v>
      </c>
      <c r="H16" s="34"/>
      <c r="I16" s="15" t="s">
        <v>72</v>
      </c>
      <c r="J16" s="15"/>
      <c r="K16" s="13" t="s">
        <v>27</v>
      </c>
      <c r="L16" s="17" t="s">
        <v>126</v>
      </c>
      <c r="M16" s="18">
        <v>1</v>
      </c>
      <c r="N16" s="18">
        <v>3</v>
      </c>
      <c r="O16" s="19" t="str">
        <f>Formula!M6</f>
        <v>Low</v>
      </c>
    </row>
    <row r="17" spans="1:15" ht="409.5">
      <c r="A17" s="24" t="s">
        <v>28</v>
      </c>
      <c r="B17" s="72" t="s">
        <v>29</v>
      </c>
      <c r="C17" s="34"/>
      <c r="D17" s="13" t="s">
        <v>30</v>
      </c>
      <c r="E17" s="13">
        <v>2</v>
      </c>
      <c r="F17" s="13">
        <v>3</v>
      </c>
      <c r="G17" s="71" t="str">
        <f>Formula!R7</f>
        <v>Medium Risk</v>
      </c>
      <c r="H17" s="34"/>
      <c r="I17" s="15" t="s">
        <v>74</v>
      </c>
      <c r="J17" s="15"/>
      <c r="K17" s="13" t="s">
        <v>98</v>
      </c>
      <c r="L17" s="17" t="s">
        <v>127</v>
      </c>
      <c r="M17" s="18">
        <v>2</v>
      </c>
      <c r="N17" s="18">
        <v>3</v>
      </c>
      <c r="O17" s="19" t="str">
        <f>Formula!M7</f>
        <v>Medium Risk</v>
      </c>
    </row>
    <row r="18" spans="1:15" ht="409.5">
      <c r="A18" s="13" t="s">
        <v>31</v>
      </c>
      <c r="B18" s="72" t="s">
        <v>32</v>
      </c>
      <c r="C18" s="34"/>
      <c r="D18" s="14" t="s">
        <v>99</v>
      </c>
      <c r="E18" s="13">
        <v>3</v>
      </c>
      <c r="F18" s="13">
        <v>3</v>
      </c>
      <c r="G18" s="71" t="str">
        <f>Formula!R8</f>
        <v>Medium Risk</v>
      </c>
      <c r="H18" s="34"/>
      <c r="I18" s="15" t="s">
        <v>74</v>
      </c>
      <c r="J18" s="15"/>
      <c r="K18" s="13" t="s">
        <v>100</v>
      </c>
      <c r="L18" s="17" t="s">
        <v>119</v>
      </c>
      <c r="M18" s="18">
        <v>2</v>
      </c>
      <c r="N18" s="18">
        <v>3</v>
      </c>
      <c r="O18" s="19" t="str">
        <f>Formula!M8</f>
        <v>Medium Risk</v>
      </c>
    </row>
    <row r="19" spans="1:15" ht="306">
      <c r="A19" s="13" t="s">
        <v>33</v>
      </c>
      <c r="B19" s="72" t="s">
        <v>34</v>
      </c>
      <c r="C19" s="34"/>
      <c r="D19" s="14" t="s">
        <v>101</v>
      </c>
      <c r="E19" s="13">
        <v>2</v>
      </c>
      <c r="F19" s="13">
        <v>3</v>
      </c>
      <c r="G19" s="71" t="str">
        <f>Formula!R9</f>
        <v>Medium Risk</v>
      </c>
      <c r="H19" s="34"/>
      <c r="I19" s="15" t="s">
        <v>72</v>
      </c>
      <c r="J19" s="15"/>
      <c r="K19" s="14" t="s">
        <v>102</v>
      </c>
      <c r="L19" s="17" t="s">
        <v>120</v>
      </c>
      <c r="M19" s="18">
        <v>1</v>
      </c>
      <c r="N19" s="18">
        <v>3</v>
      </c>
      <c r="O19" s="19" t="str">
        <f>Formula!M9</f>
        <v>Low</v>
      </c>
    </row>
    <row r="20" spans="1:15" ht="293.25">
      <c r="A20" s="20" t="s">
        <v>35</v>
      </c>
      <c r="B20" s="72" t="s">
        <v>36</v>
      </c>
      <c r="C20" s="34"/>
      <c r="D20" s="14" t="s">
        <v>103</v>
      </c>
      <c r="E20" s="13">
        <v>2</v>
      </c>
      <c r="F20" s="13">
        <v>3</v>
      </c>
      <c r="G20" s="71" t="str">
        <f>Formula!R10</f>
        <v>Medium Risk</v>
      </c>
      <c r="H20" s="34"/>
      <c r="I20" s="15" t="s">
        <v>72</v>
      </c>
      <c r="J20" s="15"/>
      <c r="K20" s="13"/>
      <c r="L20" s="17" t="s">
        <v>75</v>
      </c>
      <c r="M20" s="18">
        <v>1</v>
      </c>
      <c r="N20" s="18">
        <v>3</v>
      </c>
      <c r="O20" s="19" t="str">
        <f>Formula!M10</f>
        <v>Low</v>
      </c>
    </row>
    <row r="21" spans="1:15" ht="409.6" customHeight="1">
      <c r="A21" s="25" t="s">
        <v>37</v>
      </c>
      <c r="B21" s="72" t="s">
        <v>38</v>
      </c>
      <c r="C21" s="34"/>
      <c r="D21" s="14" t="s">
        <v>104</v>
      </c>
      <c r="E21" s="13">
        <v>2</v>
      </c>
      <c r="F21" s="13">
        <v>3</v>
      </c>
      <c r="G21" s="71" t="str">
        <f>Formula!R11</f>
        <v>Medium Risk</v>
      </c>
      <c r="H21" s="34"/>
      <c r="I21" s="15" t="s">
        <v>72</v>
      </c>
      <c r="J21" s="15"/>
      <c r="K21" s="23" t="s">
        <v>39</v>
      </c>
      <c r="L21" s="17" t="s">
        <v>128</v>
      </c>
      <c r="M21" s="18">
        <v>1</v>
      </c>
      <c r="N21" s="18">
        <v>3</v>
      </c>
      <c r="O21" s="19" t="str">
        <f>Formula!M11</f>
        <v>Low</v>
      </c>
    </row>
    <row r="22" spans="1:15" ht="293.25">
      <c r="A22" s="13" t="s">
        <v>105</v>
      </c>
      <c r="B22" s="72" t="s">
        <v>19</v>
      </c>
      <c r="C22" s="34"/>
      <c r="D22" s="13" t="s">
        <v>106</v>
      </c>
      <c r="E22" s="13">
        <v>2</v>
      </c>
      <c r="F22" s="13">
        <v>3</v>
      </c>
      <c r="G22" s="71" t="str">
        <f>Formula!R12</f>
        <v>Medium Risk</v>
      </c>
      <c r="H22" s="34"/>
      <c r="I22" s="15" t="s">
        <v>72</v>
      </c>
      <c r="J22" s="15"/>
      <c r="K22" s="14" t="s">
        <v>107</v>
      </c>
      <c r="L22" s="17" t="s">
        <v>121</v>
      </c>
      <c r="M22" s="18">
        <v>1</v>
      </c>
      <c r="N22" s="18">
        <v>3</v>
      </c>
      <c r="O22" s="19" t="str">
        <f>Formula!M12</f>
        <v>Low</v>
      </c>
    </row>
    <row r="23" spans="1:15" ht="409.5">
      <c r="A23" s="25" t="s">
        <v>40</v>
      </c>
      <c r="B23" s="72" t="s">
        <v>41</v>
      </c>
      <c r="C23" s="34"/>
      <c r="D23" s="13" t="s">
        <v>42</v>
      </c>
      <c r="E23" s="13">
        <v>2</v>
      </c>
      <c r="F23" s="13">
        <v>3</v>
      </c>
      <c r="G23" s="71" t="str">
        <f>Formula!R13</f>
        <v>Medium Risk</v>
      </c>
      <c r="H23" s="34"/>
      <c r="I23" s="15" t="s">
        <v>72</v>
      </c>
      <c r="J23" s="15"/>
      <c r="K23" s="13" t="s">
        <v>43</v>
      </c>
      <c r="L23" s="17" t="s">
        <v>71</v>
      </c>
      <c r="M23" s="18">
        <v>1</v>
      </c>
      <c r="N23" s="18">
        <v>3</v>
      </c>
      <c r="O23" s="19" t="str">
        <f>Formula!M13</f>
        <v>Low</v>
      </c>
    </row>
    <row r="24" spans="1:15" ht="409.5" customHeight="1">
      <c r="A24" s="24" t="s">
        <v>108</v>
      </c>
      <c r="B24" s="72" t="s">
        <v>44</v>
      </c>
      <c r="C24" s="34"/>
      <c r="D24" s="26" t="s">
        <v>109</v>
      </c>
      <c r="E24" s="13">
        <v>2</v>
      </c>
      <c r="F24" s="13">
        <v>3</v>
      </c>
      <c r="G24" s="71" t="str">
        <f>Formula!R14</f>
        <v>Medium Risk</v>
      </c>
      <c r="H24" s="34"/>
      <c r="I24" s="15" t="s">
        <v>72</v>
      </c>
      <c r="J24" s="15"/>
      <c r="K24" s="13" t="s">
        <v>110</v>
      </c>
      <c r="L24" s="17" t="s">
        <v>129</v>
      </c>
      <c r="M24" s="18">
        <v>1</v>
      </c>
      <c r="N24" s="18">
        <v>3</v>
      </c>
      <c r="O24" s="19" t="str">
        <f>Formula!M14</f>
        <v>Low</v>
      </c>
    </row>
    <row r="25" spans="1:15" ht="357">
      <c r="A25" s="13" t="s">
        <v>45</v>
      </c>
      <c r="B25" s="72" t="s">
        <v>46</v>
      </c>
      <c r="C25" s="34"/>
      <c r="D25" s="13" t="s">
        <v>47</v>
      </c>
      <c r="E25" s="27">
        <v>2</v>
      </c>
      <c r="F25" s="27">
        <v>3</v>
      </c>
      <c r="G25" s="71" t="str">
        <f>Formula!R15</f>
        <v>Medium Risk</v>
      </c>
      <c r="H25" s="34"/>
      <c r="I25" s="15" t="s">
        <v>72</v>
      </c>
      <c r="J25" s="15"/>
      <c r="K25" s="28" t="s">
        <v>47</v>
      </c>
      <c r="L25" s="17" t="s">
        <v>122</v>
      </c>
      <c r="M25" s="18">
        <v>1</v>
      </c>
      <c r="N25" s="18">
        <v>3</v>
      </c>
      <c r="O25" s="19" t="str">
        <f>Formula!M15</f>
        <v>Low</v>
      </c>
    </row>
    <row r="26" spans="1:15" ht="267.75">
      <c r="A26" s="13" t="s">
        <v>48</v>
      </c>
      <c r="B26" s="72" t="s">
        <v>49</v>
      </c>
      <c r="C26" s="34"/>
      <c r="D26" s="29" t="s">
        <v>50</v>
      </c>
      <c r="E26" s="13">
        <v>2</v>
      </c>
      <c r="F26" s="13">
        <v>3</v>
      </c>
      <c r="G26" s="71" t="str">
        <f>Formula!R16</f>
        <v>Medium Risk</v>
      </c>
      <c r="H26" s="34"/>
      <c r="I26" s="15" t="s">
        <v>72</v>
      </c>
      <c r="J26" s="15"/>
      <c r="K26" s="13" t="s">
        <v>51</v>
      </c>
      <c r="L26" s="17" t="s">
        <v>76</v>
      </c>
      <c r="M26" s="18">
        <v>1</v>
      </c>
      <c r="N26" s="18">
        <v>3</v>
      </c>
      <c r="O26" s="19" t="str">
        <f>Formula!M16</f>
        <v>Low</v>
      </c>
    </row>
    <row r="27" spans="1:15" ht="135" customHeight="1">
      <c r="A27" s="13" t="s">
        <v>52</v>
      </c>
      <c r="B27" s="72" t="s">
        <v>53</v>
      </c>
      <c r="C27" s="34"/>
      <c r="D27" s="26" t="s">
        <v>111</v>
      </c>
      <c r="E27" s="27">
        <v>1</v>
      </c>
      <c r="F27" s="27">
        <v>2</v>
      </c>
      <c r="G27" s="71" t="str">
        <f>Formula!R17</f>
        <v>Low</v>
      </c>
      <c r="H27" s="34"/>
      <c r="I27" s="15" t="str">
        <f>Formula!S17</f>
        <v>Y</v>
      </c>
      <c r="J27" s="15" t="str">
        <f>Formula!T17</f>
        <v/>
      </c>
      <c r="K27" s="13" t="s">
        <v>54</v>
      </c>
      <c r="L27" s="17" t="s">
        <v>124</v>
      </c>
      <c r="M27" s="18">
        <v>1</v>
      </c>
      <c r="N27" s="18">
        <v>2</v>
      </c>
      <c r="O27" s="19" t="str">
        <f>Formula!M17</f>
        <v>Low</v>
      </c>
    </row>
    <row r="28" spans="1:15" ht="345">
      <c r="A28" s="13" t="s">
        <v>55</v>
      </c>
      <c r="B28" s="72"/>
      <c r="C28" s="34"/>
      <c r="D28" s="14" t="s">
        <v>112</v>
      </c>
      <c r="E28" s="27">
        <v>1</v>
      </c>
      <c r="F28" s="27">
        <v>2</v>
      </c>
      <c r="G28" s="71" t="str">
        <f>Formula!R18</f>
        <v>Low</v>
      </c>
      <c r="H28" s="34"/>
      <c r="I28" s="15" t="str">
        <f>Formula!S18</f>
        <v>Y</v>
      </c>
      <c r="J28" s="15" t="str">
        <f>Formula!T18</f>
        <v/>
      </c>
      <c r="K28" s="16" t="s">
        <v>113</v>
      </c>
      <c r="L28" s="17" t="s">
        <v>77</v>
      </c>
      <c r="M28" s="18">
        <v>1</v>
      </c>
      <c r="N28" s="18">
        <v>2</v>
      </c>
      <c r="O28" s="19" t="str">
        <f>Formula!M18</f>
        <v>Low</v>
      </c>
    </row>
    <row r="29" spans="1:15" ht="409.5">
      <c r="A29" s="13" t="s">
        <v>56</v>
      </c>
      <c r="B29" s="72" t="s">
        <v>57</v>
      </c>
      <c r="C29" s="34"/>
      <c r="D29" s="13" t="s">
        <v>58</v>
      </c>
      <c r="E29" s="27">
        <v>2</v>
      </c>
      <c r="F29" s="27">
        <v>3</v>
      </c>
      <c r="G29" s="71" t="str">
        <f>Formula!R19</f>
        <v>Medium Risk</v>
      </c>
      <c r="H29" s="34"/>
      <c r="I29" s="15" t="s">
        <v>72</v>
      </c>
      <c r="J29" s="15"/>
      <c r="K29" s="16" t="s">
        <v>114</v>
      </c>
      <c r="L29" s="17" t="s">
        <v>123</v>
      </c>
      <c r="M29" s="18">
        <v>2</v>
      </c>
      <c r="N29" s="18">
        <v>3</v>
      </c>
      <c r="O29" s="19" t="str">
        <f>Formula!M19</f>
        <v>Medium Risk</v>
      </c>
    </row>
    <row r="30" spans="1:15" ht="13.5" customHeight="1">
      <c r="A30" s="30" t="s">
        <v>115</v>
      </c>
      <c r="G30" s="47"/>
      <c r="H30" s="47"/>
      <c r="I30" s="31" t="str">
        <f>IF(AND(Formula!D20&gt;=1,Formula!D20&lt;=4),"Y","")</f>
        <v/>
      </c>
      <c r="K30" s="69"/>
      <c r="L30" s="47"/>
      <c r="M30" s="47"/>
      <c r="N30" s="47"/>
      <c r="O30" s="47"/>
    </row>
    <row r="31" spans="1:15" ht="12.75" customHeight="1">
      <c r="A31" s="30" t="s">
        <v>116</v>
      </c>
      <c r="I31" s="31" t="str">
        <f>IF(AND(Formula!D21&gt;=1,Formula!D21&lt;=4),"Y","")</f>
        <v/>
      </c>
      <c r="K31" s="47"/>
      <c r="L31" s="47"/>
      <c r="M31" s="47"/>
      <c r="N31" s="47"/>
      <c r="O31" s="47"/>
    </row>
    <row r="32" spans="1:15" ht="15.75" customHeight="1">
      <c r="I32" s="31" t="str">
        <f>IF(AND(Formula!D22&gt;=1,Formula!D22&lt;=4),"Y","")</f>
        <v/>
      </c>
      <c r="K32" s="47"/>
      <c r="L32" s="47"/>
      <c r="M32" s="47"/>
      <c r="N32" s="47"/>
      <c r="O32" s="47"/>
    </row>
    <row r="33" spans="1:15" ht="15.75" customHeight="1">
      <c r="I33" s="31" t="str">
        <f>IF(AND(Formula!D23&gt;=1,Formula!D23&lt;=4),"Y","")</f>
        <v/>
      </c>
      <c r="K33" s="47"/>
      <c r="L33" s="47"/>
      <c r="M33" s="47"/>
      <c r="N33" s="47"/>
      <c r="O33" s="47"/>
    </row>
    <row r="34" spans="1:15" ht="15.75" customHeight="1">
      <c r="A34" s="32"/>
      <c r="B34" s="32"/>
      <c r="I34" s="31" t="str">
        <f>IF(AND(Formula!D24&gt;=1,Formula!D24&lt;=4),"Y","")</f>
        <v/>
      </c>
      <c r="K34" s="47"/>
      <c r="L34" s="47"/>
      <c r="M34" s="47"/>
      <c r="N34" s="47"/>
      <c r="O34" s="47"/>
    </row>
    <row r="35" spans="1:15" ht="15.75" customHeight="1">
      <c r="I35" s="31" t="str">
        <f>IF(AND(Formula!D25&gt;=1,Formula!D25&lt;=4),"Y","")</f>
        <v/>
      </c>
      <c r="K35" s="47"/>
      <c r="L35" s="47"/>
      <c r="M35" s="47"/>
      <c r="N35" s="47"/>
      <c r="O35" s="47"/>
    </row>
    <row r="36" spans="1:15" ht="15.75" customHeight="1">
      <c r="I36" s="31" t="str">
        <f>IF(AND(Formula!D26&gt;=1,Formula!D26&lt;=4),"Y","")</f>
        <v/>
      </c>
      <c r="K36" s="47"/>
      <c r="L36" s="47"/>
      <c r="M36" s="47"/>
      <c r="N36" s="47"/>
      <c r="O36" s="47"/>
    </row>
    <row r="37" spans="1:15" ht="15.75" customHeight="1">
      <c r="I37" s="31" t="str">
        <f>IF(AND(Formula!D27&gt;=1,Formula!D27&lt;=4),"Y","")</f>
        <v/>
      </c>
      <c r="K37" s="47"/>
      <c r="L37" s="47"/>
      <c r="M37" s="47"/>
      <c r="N37" s="47"/>
      <c r="O37" s="47"/>
    </row>
    <row r="38" spans="1:15" ht="15.75" customHeight="1">
      <c r="I38" s="31" t="str">
        <f>IF(AND(Formula!D28&gt;=1,Formula!D28&lt;=4),"Y","")</f>
        <v/>
      </c>
      <c r="K38" s="47"/>
      <c r="L38" s="47"/>
      <c r="M38" s="47"/>
      <c r="N38" s="47"/>
      <c r="O38" s="47"/>
    </row>
    <row r="39" spans="1:15" ht="15.75" customHeight="1">
      <c r="I39" s="31" t="str">
        <f>IF(AND(Formula!D29&gt;=1,Formula!D29&lt;=4),"Y","")</f>
        <v/>
      </c>
      <c r="K39" s="47"/>
      <c r="L39" s="47"/>
      <c r="M39" s="47"/>
      <c r="N39" s="47"/>
      <c r="O39" s="47"/>
    </row>
    <row r="40" spans="1:15" ht="15.75" customHeight="1">
      <c r="I40" s="31" t="str">
        <f>IF(AND(Formula!D30&gt;=1,Formula!D30&lt;=4),"Y","")</f>
        <v/>
      </c>
      <c r="K40" s="47"/>
      <c r="L40" s="47"/>
      <c r="M40" s="47"/>
      <c r="N40" s="47"/>
      <c r="O40" s="47"/>
    </row>
    <row r="41" spans="1:15" ht="15.75" customHeight="1">
      <c r="I41" s="31" t="str">
        <f>IF(AND(Formula!D31&gt;=1,Formula!D31&lt;=4),"Y","")</f>
        <v/>
      </c>
      <c r="K41" s="47"/>
      <c r="L41" s="47"/>
      <c r="M41" s="47"/>
      <c r="N41" s="47"/>
      <c r="O41" s="47"/>
    </row>
    <row r="42" spans="1:15" ht="15.75" customHeight="1">
      <c r="I42" s="31" t="str">
        <f>IF(AND(Formula!D32&gt;=1,Formula!D32&lt;=4),"Y","")</f>
        <v/>
      </c>
      <c r="K42" s="47"/>
      <c r="L42" s="47"/>
      <c r="M42" s="47"/>
      <c r="N42" s="47"/>
      <c r="O42" s="47"/>
    </row>
    <row r="43" spans="1:15" ht="15.75" customHeight="1">
      <c r="I43" s="31" t="str">
        <f>IF(AND(Formula!D33&gt;=1,Formula!D33&lt;=4),"Y","")</f>
        <v/>
      </c>
      <c r="K43" s="47"/>
      <c r="L43" s="47"/>
      <c r="M43" s="47"/>
      <c r="N43" s="47"/>
      <c r="O43" s="47"/>
    </row>
    <row r="44" spans="1:15" ht="15.75" customHeight="1">
      <c r="I44" s="31" t="str">
        <f>IF(AND(Formula!D34&gt;=1,Formula!D34&lt;=4),"Y","")</f>
        <v/>
      </c>
      <c r="K44" s="47"/>
      <c r="L44" s="47"/>
      <c r="M44" s="47"/>
      <c r="N44" s="47"/>
      <c r="O44" s="47"/>
    </row>
    <row r="45" spans="1:15" ht="15.75" customHeight="1">
      <c r="I45" s="31" t="str">
        <f>IF(AND(Formula!D35&gt;=1,Formula!D35&lt;=4),"Y","")</f>
        <v/>
      </c>
      <c r="K45" s="47"/>
      <c r="L45" s="47"/>
      <c r="M45" s="47"/>
      <c r="N45" s="47"/>
      <c r="O45" s="47"/>
    </row>
    <row r="46" spans="1:15" ht="15.75" customHeight="1">
      <c r="I46" s="31" t="str">
        <f>IF(AND(Formula!D36&gt;=1,Formula!D36&lt;=4),"Y","")</f>
        <v/>
      </c>
      <c r="K46" s="47"/>
      <c r="L46" s="47"/>
      <c r="M46" s="47"/>
      <c r="N46" s="47"/>
      <c r="O46" s="47"/>
    </row>
    <row r="47" spans="1:15" ht="15.75" customHeight="1">
      <c r="I47" s="31" t="str">
        <f>IF(AND(Formula!D37&gt;=1,Formula!D37&lt;=4),"Y","")</f>
        <v/>
      </c>
      <c r="K47" s="47"/>
      <c r="L47" s="47"/>
      <c r="M47" s="47"/>
      <c r="N47" s="47"/>
      <c r="O47" s="47"/>
    </row>
    <row r="48" spans="1:15" ht="15.75" customHeight="1">
      <c r="I48" s="31" t="str">
        <f>IF(AND(Formula!D38&gt;=1,Formula!D38&lt;=4),"Y","")</f>
        <v/>
      </c>
    </row>
    <row r="49" spans="9:9" ht="15.75" customHeight="1">
      <c r="I49" s="31" t="str">
        <f>IF(AND(Formula!D39&gt;=1,Formula!D39&lt;=4),"Y","")</f>
        <v/>
      </c>
    </row>
    <row r="50" spans="9:9" ht="15.75" customHeight="1">
      <c r="I50" s="31" t="str">
        <f>IF(AND(Formula!D40&gt;=1,Formula!D40&lt;=4),"Y","")</f>
        <v/>
      </c>
    </row>
    <row r="51" spans="9:9" ht="15.75" customHeight="1">
      <c r="I51" s="31" t="str">
        <f>IF(AND(Formula!D41&gt;=1,Formula!D41&lt;=4),"Y","")</f>
        <v/>
      </c>
    </row>
    <row r="52" spans="9:9" ht="15.75" customHeight="1">
      <c r="I52" s="31" t="str">
        <f>IF(AND(Formula!D42&gt;=1,Formula!D42&lt;=4),"Y","")</f>
        <v/>
      </c>
    </row>
    <row r="53" spans="9:9" ht="15.75" customHeight="1">
      <c r="I53" s="31" t="str">
        <f>IF(AND(Formula!D43&gt;=1,Formula!D43&lt;=4),"Y","")</f>
        <v/>
      </c>
    </row>
    <row r="54" spans="9:9" ht="15.75" customHeight="1">
      <c r="I54" s="31" t="str">
        <f>IF(AND(Formula!D44&gt;=1,Formula!D44&lt;=4),"Y","")</f>
        <v/>
      </c>
    </row>
    <row r="55" spans="9:9" ht="15.75" customHeight="1">
      <c r="I55" s="31" t="str">
        <f>IF(AND(Formula!D45&gt;=1,Formula!D45&lt;=4),"Y","")</f>
        <v/>
      </c>
    </row>
    <row r="56" spans="9:9" ht="15.75" customHeight="1">
      <c r="I56" s="31" t="str">
        <f>IF(AND(Formula!D46&gt;=1,Formula!D46&lt;=4),"Y","")</f>
        <v/>
      </c>
    </row>
    <row r="57" spans="9:9" ht="15.75" customHeight="1">
      <c r="I57" s="31" t="str">
        <f>IF(AND(Formula!D47&gt;=1,Formula!D47&lt;=4),"Y","")</f>
        <v/>
      </c>
    </row>
    <row r="58" spans="9:9" ht="15.75" customHeight="1">
      <c r="I58" s="31" t="str">
        <f>IF(AND(Formula!D48&gt;=1,Formula!D48&lt;=4),"Y","")</f>
        <v/>
      </c>
    </row>
    <row r="59" spans="9:9" ht="15.75" customHeight="1">
      <c r="I59" s="31" t="str">
        <f>IF(AND(Formula!D49&gt;=1,Formula!D49&lt;=4),"Y","")</f>
        <v/>
      </c>
    </row>
    <row r="60" spans="9:9" ht="15.75" customHeight="1">
      <c r="I60" s="31" t="str">
        <f>IF(AND(Formula!D50&gt;=1,Formula!D50&lt;=4),"Y","")</f>
        <v/>
      </c>
    </row>
    <row r="61" spans="9:9" ht="15.75" customHeight="1">
      <c r="I61" s="31" t="str">
        <f>IF(AND(Formula!D51&gt;=1,Formula!D51&lt;=4),"Y","")</f>
        <v/>
      </c>
    </row>
    <row r="62" spans="9:9" ht="15.75" customHeight="1"/>
    <row r="63" spans="9:9" ht="15.75" customHeight="1"/>
    <row r="64" spans="9: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70">
    <mergeCell ref="B29:C29"/>
    <mergeCell ref="A3:B3"/>
    <mergeCell ref="A4:B4"/>
    <mergeCell ref="C4:D4"/>
    <mergeCell ref="A5:B5"/>
    <mergeCell ref="C5:D5"/>
    <mergeCell ref="A6:B6"/>
    <mergeCell ref="C6:D6"/>
    <mergeCell ref="A7:B7"/>
    <mergeCell ref="C7:G7"/>
    <mergeCell ref="C8:G8"/>
    <mergeCell ref="A8:B8"/>
    <mergeCell ref="A10:A11"/>
    <mergeCell ref="B10:C11"/>
    <mergeCell ref="D10:D11"/>
    <mergeCell ref="B12:C12"/>
    <mergeCell ref="E10:H10"/>
    <mergeCell ref="B13:C13"/>
    <mergeCell ref="G21:H21"/>
    <mergeCell ref="G22:H22"/>
    <mergeCell ref="B27:C27"/>
    <mergeCell ref="G27:H27"/>
    <mergeCell ref="B26:C26"/>
    <mergeCell ref="G26:H26"/>
    <mergeCell ref="B14:C14"/>
    <mergeCell ref="B15:C15"/>
    <mergeCell ref="B16:C16"/>
    <mergeCell ref="B17:C17"/>
    <mergeCell ref="B18:C18"/>
    <mergeCell ref="G18:H18"/>
    <mergeCell ref="B28:C28"/>
    <mergeCell ref="G28:H28"/>
    <mergeCell ref="B19:C19"/>
    <mergeCell ref="G20:H20"/>
    <mergeCell ref="G24:H24"/>
    <mergeCell ref="G25:H25"/>
    <mergeCell ref="B20:C20"/>
    <mergeCell ref="B21:C21"/>
    <mergeCell ref="B22:C22"/>
    <mergeCell ref="B23:C23"/>
    <mergeCell ref="G23:H23"/>
    <mergeCell ref="B24:C24"/>
    <mergeCell ref="B25:C25"/>
    <mergeCell ref="G19:H19"/>
    <mergeCell ref="K30:O47"/>
    <mergeCell ref="G11:H11"/>
    <mergeCell ref="G12:H12"/>
    <mergeCell ref="G13:H13"/>
    <mergeCell ref="G14:H14"/>
    <mergeCell ref="G15:H15"/>
    <mergeCell ref="G16:H16"/>
    <mergeCell ref="G17:H17"/>
    <mergeCell ref="G29:H29"/>
    <mergeCell ref="G30:H30"/>
    <mergeCell ref="I10:J10"/>
    <mergeCell ref="K10:K11"/>
    <mergeCell ref="L10:L11"/>
    <mergeCell ref="M10:O10"/>
    <mergeCell ref="A1:B1"/>
    <mergeCell ref="C1:D1"/>
    <mergeCell ref="E1:K6"/>
    <mergeCell ref="L1:R9"/>
    <mergeCell ref="C2:D2"/>
    <mergeCell ref="C3:D3"/>
    <mergeCell ref="H7:J7"/>
    <mergeCell ref="H9:J9"/>
    <mergeCell ref="A9:B9"/>
    <mergeCell ref="C9:F9"/>
    <mergeCell ref="H8:J8"/>
    <mergeCell ref="A2:B2"/>
  </mergeCells>
  <conditionalFormatting sqref="G12:H29">
    <cfRule type="containsText" dxfId="12" priority="1" operator="containsText" text="Medium">
      <formula>NOT(ISERROR(SEARCH(("Medium"),(G12))))</formula>
    </cfRule>
  </conditionalFormatting>
  <conditionalFormatting sqref="G12:H29">
    <cfRule type="containsText" dxfId="11" priority="2" operator="containsText" text="Low">
      <formula>NOT(ISERROR(SEARCH(("Low"),(G12))))</formula>
    </cfRule>
  </conditionalFormatting>
  <conditionalFormatting sqref="G12:H29">
    <cfRule type="containsText" dxfId="10" priority="3" operator="containsText" text="High">
      <formula>NOT(ISERROR(SEARCH(("High"),(G12))))</formula>
    </cfRule>
  </conditionalFormatting>
  <conditionalFormatting sqref="G12:H29">
    <cfRule type="containsText" dxfId="9" priority="4" operator="containsText" text="Critical">
      <formula>NOT(ISERROR(SEARCH(("Critical"),(G12))))</formula>
    </cfRule>
  </conditionalFormatting>
  <conditionalFormatting sqref="G12:H29">
    <cfRule type="containsText" dxfId="8" priority="5" operator="containsText" text="False">
      <formula>NOT(ISERROR(SEARCH(("False"),(G12))))</formula>
    </cfRule>
  </conditionalFormatting>
  <conditionalFormatting sqref="I12:I61">
    <cfRule type="notContainsBlanks" dxfId="7" priority="6">
      <formula>LEN(TRIM(I12))&gt;0</formula>
    </cfRule>
  </conditionalFormatting>
  <conditionalFormatting sqref="I12:I61">
    <cfRule type="notContainsBlanks" dxfId="6" priority="7">
      <formula>LEN(TRIM(I12))&gt;0</formula>
    </cfRule>
  </conditionalFormatting>
  <conditionalFormatting sqref="J12:J29">
    <cfRule type="notContainsBlanks" dxfId="5" priority="8">
      <formula>LEN(TRIM(J12))&gt;0</formula>
    </cfRule>
  </conditionalFormatting>
  <conditionalFormatting sqref="O12:O29">
    <cfRule type="containsText" dxfId="4" priority="9" operator="containsText" text="Low">
      <formula>NOT(ISERROR(SEARCH(("Low"),(O12))))</formula>
    </cfRule>
  </conditionalFormatting>
  <conditionalFormatting sqref="O12:O29">
    <cfRule type="containsText" dxfId="3" priority="10" operator="containsText" text="Medium">
      <formula>NOT(ISERROR(SEARCH(("Medium"),(O12))))</formula>
    </cfRule>
  </conditionalFormatting>
  <conditionalFormatting sqref="O12:O29">
    <cfRule type="containsText" dxfId="2" priority="11" operator="containsText" text="High">
      <formula>NOT(ISERROR(SEARCH(("High"),(O12))))</formula>
    </cfRule>
  </conditionalFormatting>
  <conditionalFormatting sqref="O12:O29">
    <cfRule type="containsText" dxfId="1" priority="12" operator="containsText" text="Critical Risk">
      <formula>NOT(ISERROR(SEARCH(("Critical Risk"),(O12))))</formula>
    </cfRule>
  </conditionalFormatting>
  <conditionalFormatting sqref="O12:O29">
    <cfRule type="containsText" dxfId="0" priority="13" operator="containsText" text="False">
      <formula>NOT(ISERROR(SEARCH(("False"),(O12))))</formula>
    </cfRule>
  </conditionalFormatting>
  <dataValidations count="1">
    <dataValidation type="custom" allowBlank="1" showDropDown="1" sqref="C2 C5">
      <formula1>OR(NOT(ISERROR(DATEVALUE(C2))), AND(ISNUMBER(C2), LEFT(CELL("format", C2))="D"))</formula1>
    </dataValidation>
  </dataValidations>
  <hyperlinks>
    <hyperlink ref="D12" r:id="rId1" location="school-workforce"/>
    <hyperlink ref="A13" r:id="rId2"/>
    <hyperlink ref="D16" r:id="rId3"/>
    <hyperlink ref="D18" r:id="rId4"/>
    <hyperlink ref="K18" r:id="rId5"/>
    <hyperlink ref="D19" r:id="rId6"/>
    <hyperlink ref="K19" r:id="rId7"/>
    <hyperlink ref="D20" r:id="rId8"/>
    <hyperlink ref="D21" r:id="rId9"/>
    <hyperlink ref="D22" r:id="rId10"/>
    <hyperlink ref="K22" r:id="rId11"/>
    <hyperlink ref="D24" r:id="rId12"/>
    <hyperlink ref="D27" r:id="rId13"/>
    <hyperlink ref="D28" r:id="rId14"/>
  </hyperlinks>
  <pageMargins left="0.25" right="0.25" top="0.75" bottom="0.75" header="0.3" footer="0.3"/>
  <pageSetup paperSize="305" orientation="landscape" r:id="rId15"/>
  <drawing r:id="rId16"/>
  <extLst>
    <ext xmlns:x14="http://schemas.microsoft.com/office/spreadsheetml/2009/9/main" uri="{CCE6A557-97BC-4b89-ADB6-D9C93CAAB3DF}">
      <x14:dataValidations xmlns:xm="http://schemas.microsoft.com/office/excel/2006/main" count="2">
        <x14:dataValidation type="list" allowBlank="1">
          <x14:formula1>
            <xm:f>Formula!$A$2:$A$6</xm:f>
          </x14:formula1>
          <xm:sqref>E12:E29 M12:M29</xm:sqref>
        </x14:dataValidation>
        <x14:dataValidation type="list" allowBlank="1">
          <x14:formula1>
            <xm:f>Formula!$C$2:$C$6</xm:f>
          </x14:formula1>
          <xm:sqref>F12:F29 N12:N29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48"/>
  <sheetViews>
    <sheetView workbookViewId="0"/>
  </sheetViews>
  <sheetFormatPr defaultColWidth="14.5" defaultRowHeight="15" customHeight="1"/>
  <cols>
    <col min="7" max="7" width="3.5" customWidth="1"/>
  </cols>
  <sheetData>
    <row r="1" spans="1:21" ht="15" customHeight="1">
      <c r="A1" s="2" t="s">
        <v>59</v>
      </c>
      <c r="C1" s="2" t="s">
        <v>60</v>
      </c>
      <c r="D1" s="2" t="s">
        <v>12</v>
      </c>
      <c r="E1" s="2" t="s">
        <v>15</v>
      </c>
      <c r="G1" s="2" t="s">
        <v>13</v>
      </c>
      <c r="H1" s="2" t="s">
        <v>14</v>
      </c>
      <c r="M1" s="3"/>
      <c r="R1" s="4" t="s">
        <v>61</v>
      </c>
      <c r="S1" s="4" t="s">
        <v>62</v>
      </c>
      <c r="T1" s="4" t="s">
        <v>63</v>
      </c>
      <c r="U1" s="4" t="s">
        <v>64</v>
      </c>
    </row>
    <row r="2" spans="1:21" ht="15" customHeight="1">
      <c r="A2" s="2">
        <v>1</v>
      </c>
      <c r="C2" s="2">
        <v>1</v>
      </c>
      <c r="D2" s="1">
        <f>'School RA'!E12*'School RA'!F12</f>
        <v>15</v>
      </c>
      <c r="E2" s="5">
        <f>'School RA'!M12*'School RA'!N12</f>
        <v>10</v>
      </c>
      <c r="G2" s="3" t="str">
        <f>IF(AND('School RA'!I13&gt;=1,'School RA'!I13&lt;=4),"Y","")</f>
        <v/>
      </c>
      <c r="L2" s="5">
        <f>'School RA'!M13*'School RA'!N13</f>
        <v>8</v>
      </c>
      <c r="M2" s="3" t="str">
        <f>IF(Formula!E2&gt;=17,"Critical Risk",IF(Formula!E2&gt;11,"High Risk",IF(Formula!E2&gt;=5,"Medium Risk",IF(Formula!E2&gt;=1,"Low"))))</f>
        <v>Medium Risk</v>
      </c>
      <c r="R2" s="3" t="str">
        <f t="shared" ref="R2:R37" si="0">IF(D2&gt;=17,"Critical Risk",IF(D2&gt;11,"High Risk",IF(D2&gt;=5,"Medium Risk",IF(D2&gt;=1,"Low"))))</f>
        <v>High Risk</v>
      </c>
      <c r="S2" s="3" t="str">
        <f t="shared" ref="S2:S37" si="1">IF(AND(D2&gt;=1,D2&lt;=4),"Y","")</f>
        <v/>
      </c>
      <c r="T2" s="3" t="str">
        <f t="shared" ref="T2:T37" si="2">IF(OR(D2&gt;=5),"N","")</f>
        <v>N</v>
      </c>
      <c r="U2" s="3"/>
    </row>
    <row r="3" spans="1:21" ht="15" customHeight="1">
      <c r="A3" s="2">
        <v>2</v>
      </c>
      <c r="C3" s="2">
        <v>2</v>
      </c>
      <c r="D3" s="1">
        <f>'School RA'!E13*'School RA'!F13</f>
        <v>25</v>
      </c>
      <c r="E3" s="5">
        <f>'School RA'!M13*'School RA'!N13</f>
        <v>8</v>
      </c>
      <c r="G3" s="3" t="str">
        <f>IF(AND('School RA'!I14&gt;=1,'School RA'!I14&lt;=4),"Y","")</f>
        <v/>
      </c>
      <c r="M3" s="3" t="str">
        <f>IF(Formula!E3&gt;=17,"Critical Risk",IF(Formula!E3&gt;11,"High Risk",IF(Formula!E3&gt;=5,"Medium Risk",IF(Formula!E3&gt;=1,"Low"))))</f>
        <v>Medium Risk</v>
      </c>
      <c r="R3" s="3" t="str">
        <f t="shared" si="0"/>
        <v>Critical Risk</v>
      </c>
      <c r="S3" s="3" t="str">
        <f t="shared" si="1"/>
        <v/>
      </c>
      <c r="T3" s="3" t="str">
        <f t="shared" si="2"/>
        <v>N</v>
      </c>
    </row>
    <row r="4" spans="1:21" ht="15" customHeight="1">
      <c r="A4" s="2">
        <v>3</v>
      </c>
      <c r="C4" s="2">
        <v>3</v>
      </c>
      <c r="D4" s="1">
        <f>'School RA'!E14*'School RA'!F14</f>
        <v>15</v>
      </c>
      <c r="E4" s="5">
        <f>'School RA'!M14*'School RA'!N14</f>
        <v>5</v>
      </c>
      <c r="G4" s="3" t="str">
        <f>IF(AND('School RA'!I15&gt;=1,'School RA'!I15&lt;=4),"Y","")</f>
        <v/>
      </c>
      <c r="M4" s="3" t="str">
        <f>IF(Formula!E4&gt;=17,"Critical Risk",IF(Formula!E4&gt;11,"High Risk",IF(Formula!E4&gt;=5,"Medium Risk",IF(Formula!E4&gt;=1,"Low"))))</f>
        <v>Medium Risk</v>
      </c>
      <c r="R4" s="3" t="str">
        <f t="shared" si="0"/>
        <v>High Risk</v>
      </c>
      <c r="S4" s="3" t="str">
        <f t="shared" si="1"/>
        <v/>
      </c>
      <c r="T4" s="3" t="str">
        <f t="shared" si="2"/>
        <v>N</v>
      </c>
    </row>
    <row r="5" spans="1:21" ht="15" customHeight="1">
      <c r="A5" s="2">
        <v>4</v>
      </c>
      <c r="C5" s="2">
        <v>4</v>
      </c>
      <c r="D5" s="1">
        <f>'School RA'!E15*'School RA'!F15</f>
        <v>12</v>
      </c>
      <c r="E5" s="5">
        <f>'School RA'!M15*'School RA'!N15</f>
        <v>8</v>
      </c>
      <c r="G5" s="3" t="str">
        <f>IF(AND('School RA'!I16&gt;=1,'School RA'!I16&lt;=4),"Y","")</f>
        <v/>
      </c>
      <c r="M5" s="3" t="str">
        <f>IF(Formula!E5&gt;=17,"Critical Risk",IF(Formula!E5&gt;11,"High Risk",IF(Formula!E5&gt;=5,"Medium Risk",IF(Formula!E5&gt;=1,"Low"))))</f>
        <v>Medium Risk</v>
      </c>
      <c r="R5" s="3" t="str">
        <f t="shared" si="0"/>
        <v>High Risk</v>
      </c>
      <c r="S5" s="3" t="str">
        <f t="shared" si="1"/>
        <v/>
      </c>
      <c r="T5" s="3" t="str">
        <f t="shared" si="2"/>
        <v>N</v>
      </c>
    </row>
    <row r="6" spans="1:21" ht="15" customHeight="1">
      <c r="A6" s="2">
        <v>5</v>
      </c>
      <c r="C6" s="2">
        <v>5</v>
      </c>
      <c r="D6" s="1">
        <f>'School RA'!E16*'School RA'!F16</f>
        <v>6</v>
      </c>
      <c r="E6" s="5">
        <f>'School RA'!M16*'School RA'!N16</f>
        <v>3</v>
      </c>
      <c r="G6" s="3" t="str">
        <f>IF(AND('School RA'!I17&gt;=1,'School RA'!I17&lt;=4),"Y","")</f>
        <v/>
      </c>
      <c r="M6" s="3" t="str">
        <f>IF(Formula!E6&gt;=17,"Critical Risk",IF(Formula!E6&gt;11,"High Risk",IF(Formula!E6&gt;=5,"Medium Risk",IF(Formula!E6&gt;=1,"Low"))))</f>
        <v>Low</v>
      </c>
      <c r="R6" s="3" t="str">
        <f t="shared" si="0"/>
        <v>Medium Risk</v>
      </c>
      <c r="S6" s="3" t="str">
        <f t="shared" si="1"/>
        <v/>
      </c>
      <c r="T6" s="3" t="str">
        <f t="shared" si="2"/>
        <v>N</v>
      </c>
    </row>
    <row r="7" spans="1:21" ht="15" customHeight="1">
      <c r="D7" s="1">
        <f>'School RA'!E17*'School RA'!F17</f>
        <v>6</v>
      </c>
      <c r="E7" s="5">
        <f>'School RA'!M17*'School RA'!N17</f>
        <v>6</v>
      </c>
      <c r="G7" s="3" t="str">
        <f>IF(AND('School RA'!I18&gt;=1,'School RA'!I18&lt;=4),"Y","")</f>
        <v/>
      </c>
      <c r="M7" s="3" t="str">
        <f>IF(Formula!E7&gt;=17,"Critical Risk",IF(Formula!E7&gt;11,"High Risk",IF(Formula!E7&gt;=5,"Medium Risk",IF(Formula!E7&gt;=1,"Low"))))</f>
        <v>Medium Risk</v>
      </c>
      <c r="R7" s="3" t="str">
        <f t="shared" si="0"/>
        <v>Medium Risk</v>
      </c>
      <c r="S7" s="3" t="str">
        <f t="shared" si="1"/>
        <v/>
      </c>
      <c r="T7" s="3" t="str">
        <f t="shared" si="2"/>
        <v>N</v>
      </c>
    </row>
    <row r="8" spans="1:21" ht="15" customHeight="1">
      <c r="D8" s="1">
        <f>'School RA'!E18*'School RA'!F18</f>
        <v>9</v>
      </c>
      <c r="E8" s="5">
        <f>'School RA'!M18*'School RA'!N18</f>
        <v>6</v>
      </c>
      <c r="G8" s="3" t="str">
        <f>IF(AND('School RA'!I19&gt;=1,'School RA'!I19&lt;=4),"Y","")</f>
        <v/>
      </c>
      <c r="M8" s="3" t="str">
        <f>IF(Formula!E8&gt;=17,"Critical Risk",IF(Formula!E8&gt;11,"High Risk",IF(Formula!E8&gt;=5,"Medium Risk",IF(Formula!E8&gt;=1,"Low"))))</f>
        <v>Medium Risk</v>
      </c>
      <c r="R8" s="3" t="str">
        <f t="shared" si="0"/>
        <v>Medium Risk</v>
      </c>
      <c r="S8" s="3" t="str">
        <f t="shared" si="1"/>
        <v/>
      </c>
      <c r="T8" s="3" t="str">
        <f t="shared" si="2"/>
        <v>N</v>
      </c>
    </row>
    <row r="9" spans="1:21" ht="15" customHeight="1">
      <c r="D9" s="1">
        <f>'School RA'!E19*'School RA'!F19</f>
        <v>6</v>
      </c>
      <c r="E9" s="5">
        <f>'School RA'!M19*'School RA'!N19</f>
        <v>3</v>
      </c>
      <c r="G9" s="3" t="str">
        <f>IF(AND('School RA'!I20&gt;=1,'School RA'!I20&lt;=4),"Y","")</f>
        <v/>
      </c>
      <c r="M9" s="3" t="str">
        <f>IF(Formula!E9&gt;=17,"Critical Risk",IF(Formula!E9&gt;11,"High Risk",IF(Formula!E9&gt;=5,"Medium Risk",IF(Formula!E9&gt;=1,"Low"))))</f>
        <v>Low</v>
      </c>
      <c r="R9" s="3" t="str">
        <f t="shared" si="0"/>
        <v>Medium Risk</v>
      </c>
      <c r="S9" s="3" t="str">
        <f t="shared" si="1"/>
        <v/>
      </c>
      <c r="T9" s="3" t="str">
        <f t="shared" si="2"/>
        <v>N</v>
      </c>
    </row>
    <row r="10" spans="1:21" ht="15" customHeight="1">
      <c r="D10" s="1">
        <f>'School RA'!E20*'School RA'!F20</f>
        <v>6</v>
      </c>
      <c r="E10" s="5">
        <f>'School RA'!M20*'School RA'!N20</f>
        <v>3</v>
      </c>
      <c r="G10" s="3" t="str">
        <f>IF(AND('School RA'!I21&gt;=1,'School RA'!I21&lt;=4),"Y","")</f>
        <v/>
      </c>
      <c r="M10" s="3" t="str">
        <f>IF(Formula!E10&gt;=17,"Critical Risk",IF(Formula!E10&gt;11,"High Risk",IF(Formula!E10&gt;=5,"Medium Risk",IF(Formula!E10&gt;=1,"Low"))))</f>
        <v>Low</v>
      </c>
      <c r="R10" s="3" t="str">
        <f t="shared" si="0"/>
        <v>Medium Risk</v>
      </c>
      <c r="S10" s="3" t="str">
        <f t="shared" si="1"/>
        <v/>
      </c>
      <c r="T10" s="3" t="str">
        <f t="shared" si="2"/>
        <v>N</v>
      </c>
    </row>
    <row r="11" spans="1:21" ht="15" customHeight="1">
      <c r="D11" s="1">
        <f>'School RA'!E21*'School RA'!F21</f>
        <v>6</v>
      </c>
      <c r="E11" s="5">
        <f>'School RA'!M21*'School RA'!N21</f>
        <v>3</v>
      </c>
      <c r="G11" s="3" t="str">
        <f>IF(AND('School RA'!I22&gt;=1,'School RA'!I22&lt;=4),"Y","")</f>
        <v/>
      </c>
      <c r="M11" s="3" t="str">
        <f>IF(Formula!E11&gt;=17,"Critical Risk",IF(Formula!E11&gt;11,"High Risk",IF(Formula!E11&gt;=5,"Medium Risk",IF(Formula!E11&gt;=1,"Low"))))</f>
        <v>Low</v>
      </c>
      <c r="R11" s="3" t="str">
        <f t="shared" si="0"/>
        <v>Medium Risk</v>
      </c>
      <c r="S11" s="3" t="str">
        <f t="shared" si="1"/>
        <v/>
      </c>
      <c r="T11" s="3" t="str">
        <f t="shared" si="2"/>
        <v>N</v>
      </c>
    </row>
    <row r="12" spans="1:21" ht="15" customHeight="1">
      <c r="D12" s="1">
        <f>'School RA'!E22*'School RA'!F22</f>
        <v>6</v>
      </c>
      <c r="E12" s="5">
        <f>'School RA'!M22*'School RA'!N22</f>
        <v>3</v>
      </c>
      <c r="G12" s="3" t="str">
        <f>IF(AND('School RA'!I23&gt;=1,'School RA'!I23&lt;=4),"Y","")</f>
        <v/>
      </c>
      <c r="M12" s="3" t="str">
        <f>IF(Formula!E12&gt;=17,"Critical Risk",IF(Formula!E12&gt;11,"High Risk",IF(Formula!E12&gt;=5,"Medium Risk",IF(Formula!E12&gt;=1,"Low"))))</f>
        <v>Low</v>
      </c>
      <c r="R12" s="3" t="str">
        <f t="shared" si="0"/>
        <v>Medium Risk</v>
      </c>
      <c r="S12" s="3" t="str">
        <f t="shared" si="1"/>
        <v/>
      </c>
      <c r="T12" s="3" t="str">
        <f t="shared" si="2"/>
        <v>N</v>
      </c>
    </row>
    <row r="13" spans="1:21" ht="15" customHeight="1">
      <c r="D13" s="1">
        <f>'School RA'!E23*'School RA'!F23</f>
        <v>6</v>
      </c>
      <c r="E13" s="5">
        <f>'School RA'!M23*'School RA'!N23</f>
        <v>3</v>
      </c>
      <c r="G13" s="3" t="str">
        <f>IF(AND('School RA'!I24&gt;=1,'School RA'!I24&lt;=4),"Y","")</f>
        <v/>
      </c>
      <c r="M13" s="3" t="str">
        <f>IF(Formula!E13&gt;=17,"Critical Risk",IF(Formula!E13&gt;11,"High Risk",IF(Formula!E13&gt;=5,"Medium Risk",IF(Formula!E13&gt;=1,"Low"))))</f>
        <v>Low</v>
      </c>
      <c r="R13" s="3" t="str">
        <f t="shared" si="0"/>
        <v>Medium Risk</v>
      </c>
      <c r="S13" s="3" t="str">
        <f t="shared" si="1"/>
        <v/>
      </c>
      <c r="T13" s="3" t="str">
        <f t="shared" si="2"/>
        <v>N</v>
      </c>
    </row>
    <row r="14" spans="1:21" ht="15" customHeight="1">
      <c r="D14" s="1">
        <f>'School RA'!E24*'School RA'!F24</f>
        <v>6</v>
      </c>
      <c r="E14" s="5">
        <f>'School RA'!M24*'School RA'!N24</f>
        <v>3</v>
      </c>
      <c r="G14" s="3" t="str">
        <f>IF(AND('School RA'!I30&gt;=1,'School RA'!I30&lt;=4),"Y","")</f>
        <v/>
      </c>
      <c r="M14" s="3" t="str">
        <f>IF(Formula!E14&gt;=17,"Critical Risk",IF(Formula!E14&gt;11,"High Risk",IF(Formula!E14&gt;=5,"Medium Risk",IF(Formula!E14&gt;=1,"Low"))))</f>
        <v>Low</v>
      </c>
      <c r="R14" s="3" t="str">
        <f t="shared" si="0"/>
        <v>Medium Risk</v>
      </c>
      <c r="S14" s="3" t="str">
        <f t="shared" si="1"/>
        <v/>
      </c>
      <c r="T14" s="3" t="str">
        <f t="shared" si="2"/>
        <v>N</v>
      </c>
    </row>
    <row r="15" spans="1:21" ht="15" customHeight="1">
      <c r="D15" s="1">
        <f>'School RA'!E25*'School RA'!F25</f>
        <v>6</v>
      </c>
      <c r="E15" s="5">
        <f>'School RA'!M25*'School RA'!N25</f>
        <v>3</v>
      </c>
      <c r="G15" s="3" t="str">
        <f>IF(AND('School RA'!I31&gt;=1,'School RA'!I31&lt;=4),"Y","")</f>
        <v/>
      </c>
      <c r="M15" s="3" t="str">
        <f>IF(Formula!E15&gt;=17,"Critical Risk",IF(Formula!E15&gt;11,"High Risk",IF(Formula!E15&gt;=5,"Medium Risk",IF(Formula!E15&gt;=1,"Low"))))</f>
        <v>Low</v>
      </c>
      <c r="R15" s="3" t="str">
        <f t="shared" si="0"/>
        <v>Medium Risk</v>
      </c>
      <c r="S15" s="3" t="str">
        <f t="shared" si="1"/>
        <v/>
      </c>
      <c r="T15" s="3" t="str">
        <f t="shared" si="2"/>
        <v>N</v>
      </c>
    </row>
    <row r="16" spans="1:21" ht="15" customHeight="1">
      <c r="D16" s="1">
        <f>'School RA'!E26*'School RA'!F26</f>
        <v>6</v>
      </c>
      <c r="E16" s="5">
        <f>'School RA'!M26*'School RA'!N26</f>
        <v>3</v>
      </c>
      <c r="G16" s="3" t="str">
        <f>IF(AND('School RA'!I32&gt;=1,'School RA'!I32&lt;=4),"Y","")</f>
        <v/>
      </c>
      <c r="M16" s="3" t="str">
        <f>IF(Formula!E16&gt;=17,"Critical Risk",IF(Formula!E16&gt;11,"High Risk",IF(Formula!E16&gt;=5,"Medium Risk",IF(Formula!E16&gt;=1,"Low"))))</f>
        <v>Low</v>
      </c>
      <c r="R16" s="3" t="str">
        <f t="shared" si="0"/>
        <v>Medium Risk</v>
      </c>
      <c r="S16" s="3" t="str">
        <f t="shared" si="1"/>
        <v/>
      </c>
      <c r="T16" s="3" t="str">
        <f t="shared" si="2"/>
        <v>N</v>
      </c>
    </row>
    <row r="17" spans="4:22" ht="15" customHeight="1">
      <c r="D17" s="1">
        <f>'School RA'!E27*'School RA'!F27</f>
        <v>2</v>
      </c>
      <c r="E17" s="5">
        <f>'School RA'!M27*'School RA'!N27</f>
        <v>2</v>
      </c>
      <c r="G17" s="3" t="str">
        <f>IF(AND('School RA'!I33&gt;=1,'School RA'!I33&lt;=4),"Y","")</f>
        <v/>
      </c>
      <c r="M17" s="3" t="str">
        <f>IF(Formula!E17&gt;=17,"Critical Risk",IF(Formula!E17&gt;11,"High Risk",IF(Formula!E17&gt;=5,"Medium Risk",IF(Formula!E17&gt;=1,"Low"))))</f>
        <v>Low</v>
      </c>
      <c r="R17" s="3" t="str">
        <f t="shared" si="0"/>
        <v>Low</v>
      </c>
      <c r="S17" s="3" t="str">
        <f t="shared" si="1"/>
        <v>Y</v>
      </c>
      <c r="T17" s="3" t="str">
        <f t="shared" si="2"/>
        <v/>
      </c>
    </row>
    <row r="18" spans="4:22" ht="15" customHeight="1">
      <c r="D18" s="1">
        <f>'School RA'!E28*'School RA'!F28</f>
        <v>2</v>
      </c>
      <c r="E18" s="5">
        <f>'School RA'!M28*'School RA'!N28</f>
        <v>2</v>
      </c>
      <c r="G18" s="3" t="str">
        <f>IF(AND('School RA'!I34&gt;=1,'School RA'!I34&lt;=4),"Y","")</f>
        <v/>
      </c>
      <c r="M18" s="3" t="str">
        <f>IF(Formula!E18&gt;=17,"Critical Risk",IF(Formula!E18&gt;11,"High Risk",IF(Formula!E18&gt;=5,"Medium Risk",IF(Formula!E18&gt;=1,"Low"))))</f>
        <v>Low</v>
      </c>
      <c r="R18" s="3" t="str">
        <f t="shared" si="0"/>
        <v>Low</v>
      </c>
      <c r="S18" s="3" t="str">
        <f t="shared" si="1"/>
        <v>Y</v>
      </c>
      <c r="T18" s="3" t="str">
        <f t="shared" si="2"/>
        <v/>
      </c>
    </row>
    <row r="19" spans="4:22" ht="15" customHeight="1">
      <c r="D19" s="1">
        <f>'School RA'!E29*'School RA'!F29</f>
        <v>6</v>
      </c>
      <c r="E19" s="5">
        <f>'School RA'!M29*'School RA'!N29</f>
        <v>6</v>
      </c>
      <c r="G19" s="3" t="str">
        <f>IF(AND('School RA'!I35&gt;=1,'School RA'!I35&lt;=4),"Y","")</f>
        <v/>
      </c>
      <c r="M19" s="3" t="str">
        <f>IF(Formula!E19&gt;=17,"Critical Risk",IF(Formula!E19&gt;11,"High Risk",IF(Formula!E19&gt;=5,"Medium Risk",IF(Formula!E19&gt;=1,"Low"))))</f>
        <v>Medium Risk</v>
      </c>
      <c r="R19" s="3" t="str">
        <f t="shared" si="0"/>
        <v>Medium Risk</v>
      </c>
      <c r="S19" s="3" t="str">
        <f t="shared" si="1"/>
        <v/>
      </c>
      <c r="T19" s="3" t="str">
        <f t="shared" si="2"/>
        <v>N</v>
      </c>
    </row>
    <row r="20" spans="4:22" ht="15" customHeight="1">
      <c r="D20" s="1">
        <f>'School RA'!E30*'School RA'!F30</f>
        <v>0</v>
      </c>
      <c r="E20" s="5">
        <f>'School RA'!M30*'School RA'!N30</f>
        <v>0</v>
      </c>
      <c r="G20" s="3" t="str">
        <f>IF(AND('School RA'!I36&gt;=1,'School RA'!I36&lt;=4),"Y","")</f>
        <v/>
      </c>
      <c r="M20" s="3" t="b">
        <f>IF(Formula!E20&gt;=17,"Critical Risk",IF(Formula!E20&gt;11,"High Risk",IF(Formula!E20&gt;=5,"Medium Risk",IF(Formula!E20&gt;=1,"Low"))))</f>
        <v>0</v>
      </c>
      <c r="R20" s="3" t="b">
        <f t="shared" si="0"/>
        <v>0</v>
      </c>
      <c r="S20" s="3" t="str">
        <f t="shared" si="1"/>
        <v/>
      </c>
      <c r="T20" s="3" t="str">
        <f t="shared" si="2"/>
        <v/>
      </c>
    </row>
    <row r="21" spans="4:22" ht="15" customHeight="1">
      <c r="D21" s="1">
        <f>'School RA'!E31*'School RA'!F31</f>
        <v>0</v>
      </c>
      <c r="E21" s="5">
        <f>'School RA'!M31*'School RA'!N31</f>
        <v>0</v>
      </c>
      <c r="G21" s="3" t="str">
        <f>IF(AND('School RA'!I37&gt;=1,'School RA'!I37&lt;=4),"Y","")</f>
        <v/>
      </c>
      <c r="M21" s="3" t="b">
        <f>IF(Formula!E21&gt;=17,"Critical Risk",IF(Formula!E21&gt;11,"High Risk",IF(Formula!E21&gt;=5,"Medium Risk",IF(Formula!E21&gt;=1,"Low"))))</f>
        <v>0</v>
      </c>
      <c r="R21" s="3" t="b">
        <f t="shared" si="0"/>
        <v>0</v>
      </c>
      <c r="S21" s="3" t="str">
        <f t="shared" si="1"/>
        <v/>
      </c>
      <c r="T21" s="3" t="str">
        <f t="shared" si="2"/>
        <v/>
      </c>
    </row>
    <row r="22" spans="4:22" ht="15" customHeight="1">
      <c r="D22" s="1">
        <f>'School RA'!E32*'School RA'!F32</f>
        <v>0</v>
      </c>
      <c r="E22" s="5">
        <f>'School RA'!M32*'School RA'!N32</f>
        <v>0</v>
      </c>
      <c r="G22" s="3" t="str">
        <f>IF(AND('School RA'!I38&gt;=1,'School RA'!I38&lt;=4),"Y","")</f>
        <v/>
      </c>
      <c r="M22" s="3" t="b">
        <f>IF(Formula!E22&gt;=17,"Critical Risk",IF(Formula!E22&gt;11,"High Risk",IF(Formula!E22&gt;=5,"Medium Risk",IF(Formula!E22&gt;=1,"Low"))))</f>
        <v>0</v>
      </c>
      <c r="R22" s="3" t="b">
        <f t="shared" si="0"/>
        <v>0</v>
      </c>
      <c r="S22" s="3" t="str">
        <f t="shared" si="1"/>
        <v/>
      </c>
      <c r="T22" s="3" t="str">
        <f t="shared" si="2"/>
        <v/>
      </c>
    </row>
    <row r="23" spans="4:22" ht="15" customHeight="1">
      <c r="D23" s="1">
        <f>'School RA'!E33*'School RA'!F33</f>
        <v>0</v>
      </c>
      <c r="E23" s="5">
        <f>'School RA'!M33*'School RA'!N33</f>
        <v>0</v>
      </c>
      <c r="G23" s="3" t="str">
        <f>IF(AND('School RA'!I39&gt;=1,'School RA'!I39&lt;=4),"Y","")</f>
        <v/>
      </c>
      <c r="M23" s="3" t="b">
        <f>IF(Formula!E23&gt;=17,"Critical Risk",IF(Formula!E23&gt;11,"High Risk",IF(Formula!E23&gt;=5,"Medium Risk",IF(Formula!E23&gt;=1,"Low"))))</f>
        <v>0</v>
      </c>
      <c r="R23" s="3" t="b">
        <f t="shared" si="0"/>
        <v>0</v>
      </c>
      <c r="S23" s="3" t="str">
        <f t="shared" si="1"/>
        <v/>
      </c>
      <c r="T23" s="3" t="str">
        <f t="shared" si="2"/>
        <v/>
      </c>
    </row>
    <row r="24" spans="4:22" ht="15" customHeight="1">
      <c r="D24" s="1">
        <f>'School RA'!E34*'School RA'!F34</f>
        <v>0</v>
      </c>
      <c r="E24" s="5">
        <f>'School RA'!M34*'School RA'!N34</f>
        <v>0</v>
      </c>
      <c r="G24" s="3" t="str">
        <f>IF(AND('School RA'!I40&gt;=1,'School RA'!I40&lt;=4),"Y","")</f>
        <v/>
      </c>
      <c r="M24" s="3" t="b">
        <f>IF(Formula!E24&gt;=17,"Critical Risk",IF(Formula!E24&gt;11,"High Risk",IF(Formula!E24&gt;=5,"Medium Risk",IF(Formula!E24&gt;=1,"Low"))))</f>
        <v>0</v>
      </c>
      <c r="R24" s="3" t="b">
        <f t="shared" si="0"/>
        <v>0</v>
      </c>
      <c r="S24" s="3" t="str">
        <f t="shared" si="1"/>
        <v/>
      </c>
      <c r="T24" s="3" t="str">
        <f t="shared" si="2"/>
        <v/>
      </c>
    </row>
    <row r="25" spans="4:22" ht="14.25">
      <c r="D25" s="1">
        <f>'School RA'!E35*'School RA'!F35</f>
        <v>0</v>
      </c>
      <c r="E25" s="5">
        <f>'School RA'!M35*'School RA'!N35</f>
        <v>0</v>
      </c>
      <c r="G25" s="3" t="str">
        <f>IF(AND('School RA'!I41&gt;=1,'School RA'!I41&lt;=4),"Y","")</f>
        <v/>
      </c>
      <c r="M25" s="3" t="b">
        <f>IF(Formula!E25&gt;=17,"Critical Risk",IF(Formula!E25&gt;11,"High Risk",IF(Formula!E25&gt;=5,"Medium Risk",IF(Formula!E25&gt;=1,"Low"))))</f>
        <v>0</v>
      </c>
      <c r="R25" s="3" t="b">
        <f t="shared" si="0"/>
        <v>0</v>
      </c>
      <c r="S25" s="3" t="str">
        <f t="shared" si="1"/>
        <v/>
      </c>
      <c r="T25" s="3" t="str">
        <f t="shared" si="2"/>
        <v/>
      </c>
    </row>
    <row r="26" spans="4:22" ht="14.25">
      <c r="D26" s="1">
        <f>'School RA'!E36*'School RA'!F36</f>
        <v>0</v>
      </c>
      <c r="E26" s="5">
        <f>'School RA'!M36*'School RA'!N36</f>
        <v>0</v>
      </c>
      <c r="G26" s="3" t="str">
        <f>IF(AND('School RA'!I42&gt;=1,'School RA'!I42&lt;=4),"Y","")</f>
        <v/>
      </c>
      <c r="M26" s="3" t="b">
        <f>IF(Formula!E26&gt;=17,"Critical Risk",IF(Formula!E26&gt;11,"High Risk",IF(Formula!E26&gt;=5,"Medium Risk",IF(Formula!E26&gt;=1,"Low"))))</f>
        <v>0</v>
      </c>
      <c r="R26" s="3" t="b">
        <f t="shared" si="0"/>
        <v>0</v>
      </c>
      <c r="S26" s="3" t="str">
        <f t="shared" si="1"/>
        <v/>
      </c>
      <c r="T26" s="3" t="str">
        <f t="shared" si="2"/>
        <v/>
      </c>
    </row>
    <row r="27" spans="4:22" ht="14.25">
      <c r="D27" s="1">
        <f>'School RA'!E37*'School RA'!F37</f>
        <v>0</v>
      </c>
      <c r="E27" s="5">
        <f>'School RA'!M37*'School RA'!N37</f>
        <v>0</v>
      </c>
      <c r="G27" s="3" t="str">
        <f>IF(AND('School RA'!I43&gt;=1,'School RA'!I43&lt;=4),"Y","")</f>
        <v/>
      </c>
      <c r="M27" s="3" t="b">
        <f>IF(Formula!E27&gt;=17,"Critical Risk",IF(Formula!E27&gt;11,"High Risk",IF(Formula!E27&gt;=5,"Medium Risk",IF(Formula!E27&gt;=1,"Low"))))</f>
        <v>0</v>
      </c>
      <c r="R27" s="3" t="b">
        <f t="shared" si="0"/>
        <v>0</v>
      </c>
      <c r="S27" s="3" t="str">
        <f t="shared" si="1"/>
        <v/>
      </c>
      <c r="T27" s="3" t="str">
        <f t="shared" si="2"/>
        <v/>
      </c>
    </row>
    <row r="28" spans="4:22" ht="14.25">
      <c r="D28" s="1">
        <f>'School RA'!E38*'School RA'!F38</f>
        <v>0</v>
      </c>
      <c r="E28" s="5">
        <f>'School RA'!M38*'School RA'!N38</f>
        <v>0</v>
      </c>
      <c r="G28" s="3" t="str">
        <f>IF(AND('School RA'!I44&gt;=1,'School RA'!I44&lt;=4),"Y","")</f>
        <v/>
      </c>
      <c r="M28" s="3" t="b">
        <f>IF(Formula!E28&gt;=17,"Critical Risk",IF(Formula!E28&gt;11,"High Risk",IF(Formula!E28&gt;=5,"Medium Risk",IF(Formula!E28&gt;=1,"Low"))))</f>
        <v>0</v>
      </c>
      <c r="R28" s="3" t="b">
        <f t="shared" si="0"/>
        <v>0</v>
      </c>
      <c r="S28" s="3" t="str">
        <f t="shared" si="1"/>
        <v/>
      </c>
      <c r="T28" s="3" t="str">
        <f t="shared" si="2"/>
        <v/>
      </c>
    </row>
    <row r="29" spans="4:22" ht="14.25">
      <c r="D29" s="1">
        <f>'School RA'!E39*'School RA'!F39</f>
        <v>0</v>
      </c>
      <c r="E29" s="5">
        <f>'School RA'!M39*'School RA'!N39</f>
        <v>0</v>
      </c>
      <c r="G29" s="3" t="str">
        <f>IF(AND('School RA'!I45&gt;=1,'School RA'!I45&lt;=4),"Y","")</f>
        <v/>
      </c>
      <c r="M29" s="3" t="b">
        <f>IF(Formula!E29&gt;=17,"Critical Risk",IF(Formula!E29&gt;11,"High Risk",IF(Formula!E29&gt;=5,"Medium Risk",IF(Formula!E29&gt;=1,"Low"))))</f>
        <v>0</v>
      </c>
      <c r="R29" s="3" t="b">
        <f t="shared" si="0"/>
        <v>0</v>
      </c>
      <c r="S29" s="3" t="str">
        <f t="shared" si="1"/>
        <v/>
      </c>
      <c r="T29" s="3" t="str">
        <f t="shared" si="2"/>
        <v/>
      </c>
    </row>
    <row r="30" spans="4:22" ht="14.25">
      <c r="D30" s="1">
        <f>'School RA'!E40*'School RA'!F40</f>
        <v>0</v>
      </c>
      <c r="E30" s="5">
        <f>'School RA'!M40*'School RA'!N40</f>
        <v>0</v>
      </c>
      <c r="G30" s="3" t="str">
        <f>IF(AND('School RA'!I46&gt;=1,'School RA'!I46&lt;=4),"Y","")</f>
        <v/>
      </c>
      <c r="M30" s="3" t="b">
        <f>IF(Formula!E30&gt;=17,"Critical Risk",IF(Formula!E30&gt;11,"High Risk",IF(Formula!E30&gt;=5,"Medium Risk",IF(Formula!E30&gt;=1,"Low"))))</f>
        <v>0</v>
      </c>
      <c r="R30" s="3" t="b">
        <f t="shared" si="0"/>
        <v>0</v>
      </c>
      <c r="S30" s="3" t="str">
        <f t="shared" si="1"/>
        <v/>
      </c>
      <c r="T30" s="3" t="str">
        <f t="shared" si="2"/>
        <v/>
      </c>
    </row>
    <row r="31" spans="4:22" ht="14.25">
      <c r="D31" s="1">
        <f>'School RA'!E41*'School RA'!F41</f>
        <v>0</v>
      </c>
      <c r="E31" s="5">
        <f>'School RA'!M41*'School RA'!N41</f>
        <v>0</v>
      </c>
      <c r="G31" s="3" t="str">
        <f>IF(AND('School RA'!I47&gt;=1,'School RA'!I47&lt;=4),"Y","")</f>
        <v/>
      </c>
      <c r="M31" s="3" t="b">
        <f>IF(Formula!E31&gt;=17,"Critical Risk",IF(Formula!E31&gt;11,"High Risk",IF(Formula!E31&gt;=5,"Medium Risk",IF(Formula!E31&gt;=1,"Low"))))</f>
        <v>0</v>
      </c>
      <c r="R31" s="3" t="b">
        <f t="shared" si="0"/>
        <v>0</v>
      </c>
      <c r="S31" s="3" t="str">
        <f t="shared" si="1"/>
        <v/>
      </c>
      <c r="T31" s="3" t="str">
        <f t="shared" si="2"/>
        <v/>
      </c>
    </row>
    <row r="32" spans="4:22" ht="14.25">
      <c r="D32" s="1">
        <f>'School RA'!E42*'School RA'!F42</f>
        <v>0</v>
      </c>
      <c r="E32" s="5">
        <f>'School RA'!M42*'School RA'!N42</f>
        <v>0</v>
      </c>
      <c r="G32" s="3" t="str">
        <f>IF(AND('School RA'!I48&gt;=1,'School RA'!I48&lt;=4),"Y","")</f>
        <v/>
      </c>
      <c r="M32" s="3" t="b">
        <f>IF(Formula!E32&gt;=17,"Critical Risk",IF(Formula!E32&gt;11,"High Risk",IF(Formula!E32&gt;=5,"Medium Risk",IF(Formula!E32&gt;=1,"Low"))))</f>
        <v>0</v>
      </c>
      <c r="R32" s="3" t="b">
        <f t="shared" si="0"/>
        <v>0</v>
      </c>
      <c r="S32" s="3" t="str">
        <f t="shared" si="1"/>
        <v/>
      </c>
      <c r="T32" s="3" t="str">
        <f t="shared" si="2"/>
        <v/>
      </c>
      <c r="V32" s="2" t="s">
        <v>65</v>
      </c>
    </row>
    <row r="33" spans="4:20" ht="14.25">
      <c r="D33" s="1">
        <f>'School RA'!E43*'School RA'!F43</f>
        <v>0</v>
      </c>
      <c r="E33" s="5">
        <f>'School RA'!M43*'School RA'!N43</f>
        <v>0</v>
      </c>
      <c r="G33" s="3" t="str">
        <f>IF(AND('School RA'!I49&gt;=1,'School RA'!I49&lt;=4),"Y","")</f>
        <v/>
      </c>
      <c r="M33" s="3" t="b">
        <f>IF(Formula!E33&gt;=17,"Critical Risk",IF(Formula!E33&gt;11,"High Risk",IF(Formula!E33&gt;=5,"Medium Risk",IF(Formula!E33&gt;=1,"Low"))))</f>
        <v>0</v>
      </c>
      <c r="R33" s="3" t="b">
        <f t="shared" si="0"/>
        <v>0</v>
      </c>
      <c r="S33" s="3" t="str">
        <f t="shared" si="1"/>
        <v/>
      </c>
      <c r="T33" s="3" t="str">
        <f t="shared" si="2"/>
        <v/>
      </c>
    </row>
    <row r="34" spans="4:20" ht="14.25">
      <c r="D34" s="1">
        <f>'School RA'!E44*'School RA'!F44</f>
        <v>0</v>
      </c>
      <c r="E34" s="5">
        <f>'School RA'!M44*'School RA'!N44</f>
        <v>0</v>
      </c>
      <c r="G34" s="3" t="str">
        <f>IF(AND('School RA'!I50&gt;=1,'School RA'!I50&lt;=4),"Y","")</f>
        <v/>
      </c>
      <c r="M34" s="3" t="b">
        <f>IF(Formula!E34&gt;=17,"Critical Risk",IF(Formula!E34&gt;11,"High Risk",IF(Formula!E34&gt;=5,"Medium Risk",IF(Formula!E34&gt;=1,"Low"))))</f>
        <v>0</v>
      </c>
      <c r="R34" s="3" t="b">
        <f t="shared" si="0"/>
        <v>0</v>
      </c>
      <c r="S34" s="3" t="str">
        <f t="shared" si="1"/>
        <v/>
      </c>
      <c r="T34" s="3" t="str">
        <f t="shared" si="2"/>
        <v/>
      </c>
    </row>
    <row r="35" spans="4:20" ht="14.25">
      <c r="D35" s="1">
        <f>'School RA'!E45*'School RA'!F45</f>
        <v>0</v>
      </c>
      <c r="E35" s="5">
        <f>'School RA'!M45*'School RA'!N45</f>
        <v>0</v>
      </c>
      <c r="G35" s="3" t="str">
        <f>IF(AND('School RA'!I51&gt;=1,'School RA'!I51&lt;=4),"Y","")</f>
        <v/>
      </c>
      <c r="M35" s="3" t="b">
        <f>IF(Formula!E35&gt;=17,"Critical Risk",IF(Formula!E35&gt;11,"High Risk",IF(Formula!E35&gt;=5,"Medium Risk",IF(Formula!E35&gt;=1,"Low"))))</f>
        <v>0</v>
      </c>
      <c r="R35" s="3" t="b">
        <f t="shared" si="0"/>
        <v>0</v>
      </c>
      <c r="S35" s="3" t="str">
        <f t="shared" si="1"/>
        <v/>
      </c>
      <c r="T35" s="3" t="str">
        <f t="shared" si="2"/>
        <v/>
      </c>
    </row>
    <row r="36" spans="4:20" ht="14.25">
      <c r="D36" s="1">
        <f>'School RA'!E46*'School RA'!F46</f>
        <v>0</v>
      </c>
      <c r="E36" s="5">
        <f>'School RA'!M46*'School RA'!N46</f>
        <v>0</v>
      </c>
      <c r="G36" s="3" t="str">
        <f>IF(AND('School RA'!I52&gt;=1,'School RA'!I52&lt;=4),"Y","")</f>
        <v/>
      </c>
      <c r="M36" s="3" t="b">
        <f>IF(Formula!E36&gt;=17,"Critical Risk",IF(Formula!E36&gt;11,"High Risk",IF(Formula!E36&gt;=5,"Medium Risk",IF(Formula!E36&gt;=1,"Low"))))</f>
        <v>0</v>
      </c>
      <c r="R36" s="3" t="b">
        <f t="shared" si="0"/>
        <v>0</v>
      </c>
      <c r="S36" s="3" t="str">
        <f t="shared" si="1"/>
        <v/>
      </c>
      <c r="T36" s="3" t="str">
        <f t="shared" si="2"/>
        <v/>
      </c>
    </row>
    <row r="37" spans="4:20" ht="14.25">
      <c r="D37" s="1">
        <f>'School RA'!E47*'School RA'!F47</f>
        <v>0</v>
      </c>
      <c r="E37" s="5">
        <f>'School RA'!M46*'School RA'!N46</f>
        <v>0</v>
      </c>
      <c r="G37" s="3" t="str">
        <f>IF(AND('School RA'!I53&gt;=1,'School RA'!I53&lt;=4),"Y","")</f>
        <v/>
      </c>
      <c r="M37" s="3" t="b">
        <f>IF(Formula!E37&gt;=17,"Critical Risk",IF(Formula!E37&gt;11,"High Risk",IF(Formula!E37&gt;=5,"Medium Risk",IF(Formula!E37&gt;=1,"Low"))))</f>
        <v>0</v>
      </c>
      <c r="R37" s="3" t="b">
        <f t="shared" si="0"/>
        <v>0</v>
      </c>
      <c r="S37" s="3" t="str">
        <f t="shared" si="1"/>
        <v/>
      </c>
      <c r="T37" s="3" t="str">
        <f t="shared" si="2"/>
        <v/>
      </c>
    </row>
    <row r="38" spans="4:20" ht="14.25">
      <c r="G38" s="3" t="str">
        <f>IF(AND('School RA'!I54&gt;=1,'School RA'!I54&lt;=4),"Y","")</f>
        <v/>
      </c>
    </row>
    <row r="39" spans="4:20" ht="14.25">
      <c r="G39" s="3" t="str">
        <f>IF(AND('School RA'!I55&gt;=1,'School RA'!I55&lt;=4),"Y","")</f>
        <v/>
      </c>
    </row>
    <row r="40" spans="4:20" ht="14.25">
      <c r="G40" s="3" t="str">
        <f>IF(AND('School RA'!I56&gt;=1,'School RA'!I56&lt;=4),"Y","")</f>
        <v/>
      </c>
    </row>
    <row r="41" spans="4:20" ht="14.25">
      <c r="G41" s="3" t="str">
        <f>IF(AND('School RA'!I57&gt;=1,'School RA'!I57&lt;=4),"Y","")</f>
        <v/>
      </c>
    </row>
    <row r="42" spans="4:20" ht="14.25">
      <c r="G42" s="3" t="str">
        <f>IF(AND('School RA'!I58&gt;=1,'School RA'!I58&lt;=4),"Y","")</f>
        <v/>
      </c>
    </row>
    <row r="43" spans="4:20" ht="14.25">
      <c r="G43" s="3" t="str">
        <f>IF(AND('School RA'!I59&gt;=1,'School RA'!I59&lt;=4),"Y","")</f>
        <v/>
      </c>
    </row>
    <row r="44" spans="4:20" ht="14.25">
      <c r="G44" s="3" t="str">
        <f>IF(AND('School RA'!I60&gt;=1,'School RA'!I60&lt;=4),"Y","")</f>
        <v/>
      </c>
    </row>
    <row r="45" spans="4:20" ht="14.25">
      <c r="G45" s="3" t="str">
        <f>IF(AND('School RA'!I61&gt;=1,'School RA'!I61&lt;=4),"Y","")</f>
        <v/>
      </c>
    </row>
    <row r="46" spans="4:20" ht="14.25">
      <c r="G46" s="3" t="str">
        <f>IF(AND('School RA'!I62&gt;=1,'School RA'!I62&lt;=4),"Y","")</f>
        <v/>
      </c>
    </row>
    <row r="47" spans="4:20" ht="14.25">
      <c r="G47" s="3" t="str">
        <f>IF(AND('School RA'!I63&gt;=1,'School RA'!I63&lt;=4),"Y","")</f>
        <v/>
      </c>
    </row>
    <row r="48" spans="4:20" ht="14.25">
      <c r="G48" s="3" t="str">
        <f>IF(AND('School RA'!I64&gt;=1,'School RA'!I64&lt;=4),"Y","")</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 RA</vt:lpstr>
      <vt:lpstr>Formula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Cardale</dc:creator>
  <cp:lastModifiedBy>Kate Apostolov</cp:lastModifiedBy>
  <cp:lastPrinted>2021-01-11T12:10:33Z</cp:lastPrinted>
  <dcterms:created xsi:type="dcterms:W3CDTF">2021-01-08T14:26:30Z</dcterms:created>
  <dcterms:modified xsi:type="dcterms:W3CDTF">2021-05-05T13:49:08Z</dcterms:modified>
</cp:coreProperties>
</file>